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24"/>
  <workbookPr/>
  <mc:AlternateContent xmlns:mc="http://schemas.openxmlformats.org/markup-compatibility/2006">
    <mc:Choice Requires="x15">
      <x15ac:absPath xmlns:x15ac="http://schemas.microsoft.com/office/spreadsheetml/2010/11/ac" url="https://erzbe.sharepoint.com/sites/INFORAMA-Pflanzenbau/Freigegebene Dokumente/General/32 Futteranalysen für den Unterricht/"/>
    </mc:Choice>
  </mc:AlternateContent>
  <xr:revisionPtr revIDLastSave="0" documentId="8_{AEB115C2-3142-2247-99C9-4ABF58651C0E}" xr6:coauthVersionLast="47" xr6:coauthVersionMax="47" xr10:uidLastSave="{00000000-0000-0000-0000-000000000000}"/>
  <bookViews>
    <workbookView xWindow="2100" yWindow="2520" windowWidth="37160" windowHeight="24300" activeTab="4" xr2:uid="{00000000-000D-0000-FFFF-FFFF00000000}"/>
  </bookViews>
  <sheets>
    <sheet name="Explications_Erklärungen" sheetId="3" r:id="rId1"/>
    <sheet name="1ère pousses_1.Aufwuchs" sheetId="1" r:id="rId2"/>
    <sheet name="Repousses_folg. Aufwüchse" sheetId="2" r:id="rId3"/>
    <sheet name="autres fourrages_ andere Raufut" sheetId="4" r:id="rId4"/>
    <sheet name="futterwerte.csv" sheetId="5" r:id="rId5"/>
  </sheets>
  <definedNames>
    <definedName name="_xlnm.Print_Area" localSheetId="0">Explications_Erklärungen!$A$1:$L$56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87" i="2" l="1"/>
  <c r="A286" i="2"/>
  <c r="A285" i="2"/>
  <c r="A284" i="2"/>
  <c r="B283" i="2"/>
  <c r="A283" i="2"/>
  <c r="A282" i="2"/>
  <c r="A281" i="2"/>
  <c r="A280" i="2"/>
  <c r="A279" i="2"/>
  <c r="B278" i="2"/>
  <c r="A278" i="2"/>
  <c r="A277" i="2"/>
  <c r="A276" i="2"/>
  <c r="A275" i="2"/>
  <c r="A274" i="2"/>
  <c r="B273" i="2"/>
  <c r="A273" i="2"/>
  <c r="A272" i="2"/>
  <c r="A271" i="2"/>
  <c r="A270" i="2"/>
  <c r="B269" i="2"/>
  <c r="A269" i="2"/>
  <c r="B268" i="2"/>
  <c r="A268" i="2"/>
  <c r="A267" i="2"/>
  <c r="A266" i="2"/>
  <c r="A265" i="2"/>
  <c r="B264" i="2"/>
  <c r="A264" i="2"/>
  <c r="B263" i="2"/>
  <c r="A263" i="2"/>
  <c r="A262" i="2"/>
  <c r="A261" i="2"/>
  <c r="A260" i="2"/>
  <c r="B259" i="2"/>
  <c r="A259" i="2"/>
  <c r="B258" i="2"/>
  <c r="A258" i="2"/>
  <c r="A257" i="2"/>
  <c r="A256" i="2"/>
  <c r="A255" i="2"/>
  <c r="A254" i="2"/>
  <c r="B253" i="2"/>
  <c r="A253" i="2"/>
  <c r="A252" i="2"/>
  <c r="A251" i="2"/>
  <c r="A250" i="2"/>
  <c r="A249" i="2"/>
  <c r="B248" i="2"/>
  <c r="A248" i="2"/>
  <c r="A247" i="2"/>
  <c r="A246" i="2"/>
  <c r="A245" i="2"/>
  <c r="A244" i="2"/>
  <c r="B243" i="2"/>
  <c r="A243" i="2"/>
  <c r="A242" i="2"/>
  <c r="A241" i="2"/>
  <c r="A240" i="2"/>
  <c r="A239" i="2"/>
  <c r="B238" i="2"/>
  <c r="A238" i="2"/>
  <c r="A237" i="2"/>
  <c r="A236" i="2"/>
  <c r="A235" i="2"/>
  <c r="A234" i="2"/>
  <c r="B233" i="2"/>
  <c r="A233" i="2"/>
  <c r="A232" i="2"/>
  <c r="A231" i="2"/>
  <c r="A230" i="2"/>
  <c r="A229" i="2"/>
  <c r="B228" i="2"/>
  <c r="A228" i="2"/>
  <c r="A227" i="2"/>
  <c r="A226" i="2"/>
  <c r="A225" i="2"/>
  <c r="A224" i="2"/>
  <c r="B223" i="2"/>
  <c r="A223" i="2"/>
  <c r="A222" i="2"/>
  <c r="A221" i="2"/>
  <c r="A220" i="2"/>
  <c r="A219" i="2"/>
  <c r="B218" i="2"/>
  <c r="A218" i="2"/>
  <c r="A217" i="2"/>
  <c r="A216" i="2"/>
  <c r="A215" i="2"/>
  <c r="A214" i="2"/>
  <c r="B213" i="2"/>
  <c r="A213" i="2"/>
  <c r="A212" i="2"/>
  <c r="A211" i="2"/>
  <c r="A210" i="2"/>
  <c r="A209" i="2"/>
  <c r="B208" i="2"/>
  <c r="A208" i="2"/>
  <c r="A207" i="2"/>
  <c r="A206" i="2"/>
  <c r="A205" i="2"/>
  <c r="A204" i="2"/>
  <c r="B203" i="2"/>
  <c r="A203" i="2"/>
  <c r="A202" i="2"/>
  <c r="A201" i="2"/>
  <c r="A200" i="2"/>
  <c r="B199" i="2"/>
  <c r="A199" i="2"/>
  <c r="B198" i="2"/>
  <c r="A198" i="2"/>
  <c r="A197" i="2"/>
  <c r="A196" i="2"/>
  <c r="A195" i="2"/>
  <c r="B194" i="2"/>
  <c r="A194" i="2"/>
  <c r="B193" i="2"/>
  <c r="A193" i="2"/>
  <c r="A192" i="2"/>
  <c r="A191" i="2"/>
  <c r="A190" i="2"/>
  <c r="B189" i="2"/>
  <c r="A189" i="2"/>
  <c r="B188" i="2"/>
  <c r="A188" i="2"/>
  <c r="A187" i="2"/>
  <c r="A186" i="2"/>
  <c r="A185" i="2"/>
  <c r="A184" i="2"/>
  <c r="B183" i="2"/>
  <c r="A183" i="2"/>
  <c r="A182" i="2"/>
  <c r="A181" i="2"/>
  <c r="A180" i="2"/>
  <c r="A179" i="2"/>
  <c r="B178" i="2"/>
  <c r="A178" i="2"/>
  <c r="A177" i="2"/>
  <c r="A176" i="2"/>
  <c r="A175" i="2"/>
  <c r="A174" i="2"/>
  <c r="B173" i="2"/>
  <c r="A173" i="2"/>
  <c r="A172" i="2"/>
  <c r="A171" i="2"/>
  <c r="A170" i="2"/>
  <c r="A169" i="2"/>
  <c r="B168" i="2"/>
  <c r="A168" i="2"/>
  <c r="A167" i="2"/>
  <c r="A166" i="2"/>
  <c r="A165" i="2"/>
  <c r="A164" i="2"/>
  <c r="B163" i="2"/>
  <c r="A163" i="2"/>
  <c r="A162" i="2"/>
  <c r="A161" i="2"/>
  <c r="A160" i="2"/>
  <c r="A159" i="2"/>
  <c r="B158" i="2"/>
  <c r="A158" i="2"/>
  <c r="A157" i="2"/>
  <c r="A156" i="2"/>
  <c r="A155" i="2"/>
  <c r="A154" i="2"/>
  <c r="B153" i="2"/>
  <c r="A153" i="2"/>
  <c r="A152" i="2"/>
  <c r="A151" i="2"/>
  <c r="A150" i="2"/>
  <c r="A149" i="2"/>
  <c r="B148" i="2"/>
  <c r="A148" i="2"/>
  <c r="A147" i="2"/>
  <c r="A146" i="2"/>
  <c r="A145" i="2"/>
  <c r="A144" i="2"/>
  <c r="B143" i="2"/>
  <c r="A143" i="2"/>
  <c r="A142" i="2"/>
  <c r="A141" i="2"/>
  <c r="A140" i="2"/>
  <c r="A139" i="2"/>
  <c r="B138" i="2"/>
  <c r="A138" i="2"/>
  <c r="A137" i="2"/>
  <c r="A136" i="2"/>
  <c r="A135" i="2"/>
  <c r="A134" i="2"/>
  <c r="B133" i="2"/>
  <c r="A133" i="2"/>
  <c r="A132" i="2"/>
  <c r="A131" i="2"/>
  <c r="A130" i="2"/>
  <c r="B129" i="2"/>
  <c r="A129" i="2"/>
  <c r="B128" i="2"/>
  <c r="A128" i="2"/>
  <c r="A127" i="2"/>
  <c r="A126" i="2"/>
  <c r="A125" i="2"/>
  <c r="B124" i="2"/>
  <c r="A124" i="2"/>
  <c r="B123" i="2"/>
  <c r="A123" i="2"/>
  <c r="A122" i="2"/>
  <c r="A121" i="2"/>
  <c r="A120" i="2"/>
  <c r="B119" i="2"/>
  <c r="A119" i="2"/>
  <c r="B118" i="2"/>
  <c r="A118" i="2"/>
  <c r="A117" i="2"/>
  <c r="A116" i="2"/>
  <c r="A115" i="2"/>
  <c r="A114" i="2"/>
  <c r="B113" i="2"/>
  <c r="A113" i="2"/>
  <c r="A112" i="2"/>
  <c r="A111" i="2"/>
  <c r="A110" i="2"/>
  <c r="A109" i="2"/>
  <c r="B108" i="2"/>
  <c r="A108" i="2"/>
  <c r="A107" i="2"/>
  <c r="A106" i="2"/>
  <c r="A105" i="2"/>
  <c r="A104" i="2"/>
  <c r="B103" i="2"/>
  <c r="A103" i="2"/>
  <c r="A102" i="2"/>
  <c r="A101" i="2"/>
  <c r="A100" i="2"/>
  <c r="A99" i="2"/>
  <c r="B98" i="2"/>
  <c r="A98" i="2"/>
  <c r="A97" i="2"/>
  <c r="A96" i="2"/>
  <c r="A95" i="2"/>
  <c r="A94" i="2"/>
  <c r="B93" i="2"/>
  <c r="A93" i="2"/>
  <c r="A92" i="2"/>
  <c r="A91" i="2"/>
  <c r="A90" i="2"/>
  <c r="A89" i="2"/>
  <c r="B88" i="2"/>
  <c r="A88" i="2"/>
  <c r="A87" i="2"/>
  <c r="A86" i="2"/>
  <c r="A85" i="2"/>
  <c r="A84" i="2"/>
  <c r="B83" i="2"/>
  <c r="A83" i="2"/>
  <c r="A82" i="2"/>
  <c r="A81" i="2"/>
  <c r="A80" i="2"/>
  <c r="A79" i="2"/>
  <c r="B78" i="2"/>
  <c r="A78" i="2"/>
  <c r="AZ77" i="2"/>
  <c r="AY77" i="2"/>
  <c r="AX77" i="2"/>
  <c r="AW77" i="2"/>
  <c r="AV77" i="2"/>
  <c r="AU77" i="2"/>
  <c r="AT77" i="2"/>
  <c r="AS77" i="2"/>
  <c r="AR77" i="2"/>
  <c r="A77" i="2"/>
  <c r="AZ76" i="2"/>
  <c r="AY76" i="2"/>
  <c r="AX76" i="2"/>
  <c r="AW76" i="2"/>
  <c r="AV76" i="2"/>
  <c r="AU76" i="2"/>
  <c r="AT76" i="2"/>
  <c r="AS76" i="2"/>
  <c r="AR76" i="2"/>
  <c r="A76" i="2"/>
  <c r="AZ75" i="2"/>
  <c r="AY75" i="2"/>
  <c r="AX75" i="2"/>
  <c r="AW75" i="2"/>
  <c r="AV75" i="2"/>
  <c r="AU75" i="2"/>
  <c r="AT75" i="2"/>
  <c r="AS75" i="2"/>
  <c r="AR75" i="2"/>
  <c r="A75" i="2"/>
  <c r="AZ74" i="2"/>
  <c r="AY74" i="2"/>
  <c r="AX74" i="2"/>
  <c r="AW74" i="2"/>
  <c r="AV74" i="2"/>
  <c r="AU74" i="2"/>
  <c r="AT74" i="2"/>
  <c r="AS74" i="2"/>
  <c r="AR74" i="2"/>
  <c r="A74" i="2"/>
  <c r="AZ73" i="2"/>
  <c r="AY73" i="2"/>
  <c r="AX73" i="2"/>
  <c r="AW73" i="2"/>
  <c r="AV73" i="2"/>
  <c r="AU73" i="2"/>
  <c r="AT73" i="2"/>
  <c r="AS73" i="2"/>
  <c r="AR73" i="2"/>
  <c r="B73" i="2"/>
  <c r="A73" i="2"/>
  <c r="AZ72" i="2"/>
  <c r="AY72" i="2"/>
  <c r="AX72" i="2"/>
  <c r="AW72" i="2"/>
  <c r="AV72" i="2"/>
  <c r="AU72" i="2"/>
  <c r="AT72" i="2"/>
  <c r="AS72" i="2"/>
  <c r="AR72" i="2"/>
  <c r="A72" i="2"/>
  <c r="AZ71" i="2"/>
  <c r="AY71" i="2"/>
  <c r="AX71" i="2"/>
  <c r="AW71" i="2"/>
  <c r="AV71" i="2"/>
  <c r="AU71" i="2"/>
  <c r="AT71" i="2"/>
  <c r="AS71" i="2"/>
  <c r="AR71" i="2"/>
  <c r="A71" i="2"/>
  <c r="AZ70" i="2"/>
  <c r="AY70" i="2"/>
  <c r="AX70" i="2"/>
  <c r="AW70" i="2"/>
  <c r="AV70" i="2"/>
  <c r="AU70" i="2"/>
  <c r="AT70" i="2"/>
  <c r="AS70" i="2"/>
  <c r="AR70" i="2"/>
  <c r="A70" i="2"/>
  <c r="AZ69" i="2"/>
  <c r="AY69" i="2"/>
  <c r="AX69" i="2"/>
  <c r="AW69" i="2"/>
  <c r="AV69" i="2"/>
  <c r="AU69" i="2"/>
  <c r="AT69" i="2"/>
  <c r="AS69" i="2"/>
  <c r="AR69" i="2"/>
  <c r="A69" i="2"/>
  <c r="AZ68" i="2"/>
  <c r="AY68" i="2"/>
  <c r="AX68" i="2"/>
  <c r="AW68" i="2"/>
  <c r="AV68" i="2"/>
  <c r="AU68" i="2"/>
  <c r="AT68" i="2"/>
  <c r="AS68" i="2"/>
  <c r="AR68" i="2"/>
  <c r="B68" i="2"/>
  <c r="A68" i="2"/>
  <c r="AZ67" i="2"/>
  <c r="AY67" i="2"/>
  <c r="AX67" i="2"/>
  <c r="AW67" i="2"/>
  <c r="AV67" i="2"/>
  <c r="AU67" i="2"/>
  <c r="AT67" i="2"/>
  <c r="AS67" i="2"/>
  <c r="AR67" i="2"/>
  <c r="A67" i="2"/>
  <c r="AZ66" i="2"/>
  <c r="AY66" i="2"/>
  <c r="AX66" i="2"/>
  <c r="AW66" i="2"/>
  <c r="AV66" i="2"/>
  <c r="AU66" i="2"/>
  <c r="AT66" i="2"/>
  <c r="AS66" i="2"/>
  <c r="AR66" i="2"/>
  <c r="A66" i="2"/>
  <c r="AZ65" i="2"/>
  <c r="AY65" i="2"/>
  <c r="AX65" i="2"/>
  <c r="AW65" i="2"/>
  <c r="AV65" i="2"/>
  <c r="AU65" i="2"/>
  <c r="AT65" i="2"/>
  <c r="AS65" i="2"/>
  <c r="AR65" i="2"/>
  <c r="A65" i="2"/>
  <c r="AZ64" i="2"/>
  <c r="AY64" i="2"/>
  <c r="AX64" i="2"/>
  <c r="AW64" i="2"/>
  <c r="AV64" i="2"/>
  <c r="AU64" i="2"/>
  <c r="AT64" i="2"/>
  <c r="AS64" i="2"/>
  <c r="AR64" i="2"/>
  <c r="A64" i="2"/>
  <c r="AZ63" i="2"/>
  <c r="AY63" i="2"/>
  <c r="AX63" i="2"/>
  <c r="AW63" i="2"/>
  <c r="AV63" i="2"/>
  <c r="AU63" i="2"/>
  <c r="AT63" i="2"/>
  <c r="AS63" i="2"/>
  <c r="AR63" i="2"/>
  <c r="B63" i="2"/>
  <c r="A63" i="2"/>
  <c r="AZ62" i="2"/>
  <c r="AY62" i="2"/>
  <c r="AX62" i="2"/>
  <c r="AW62" i="2"/>
  <c r="AV62" i="2"/>
  <c r="AU62" i="2"/>
  <c r="AT62" i="2"/>
  <c r="AS62" i="2"/>
  <c r="AR62" i="2"/>
  <c r="A62" i="2"/>
  <c r="AZ61" i="2"/>
  <c r="AY61" i="2"/>
  <c r="AX61" i="2"/>
  <c r="AW61" i="2"/>
  <c r="AV61" i="2"/>
  <c r="AU61" i="2"/>
  <c r="AT61" i="2"/>
  <c r="AS61" i="2"/>
  <c r="AR61" i="2"/>
  <c r="A61" i="2"/>
  <c r="AZ60" i="2"/>
  <c r="AY60" i="2"/>
  <c r="AX60" i="2"/>
  <c r="AW60" i="2"/>
  <c r="AV60" i="2"/>
  <c r="AU60" i="2"/>
  <c r="AT60" i="2"/>
  <c r="AS60" i="2"/>
  <c r="AR60" i="2"/>
  <c r="A60" i="2"/>
  <c r="AZ59" i="2"/>
  <c r="AY59" i="2"/>
  <c r="AX59" i="2"/>
  <c r="AW59" i="2"/>
  <c r="AV59" i="2"/>
  <c r="AU59" i="2"/>
  <c r="AT59" i="2"/>
  <c r="AS59" i="2"/>
  <c r="AR59" i="2"/>
  <c r="B59" i="2"/>
  <c r="A59" i="2"/>
  <c r="AZ58" i="2"/>
  <c r="AY58" i="2"/>
  <c r="AX58" i="2"/>
  <c r="AW58" i="2"/>
  <c r="AV58" i="2"/>
  <c r="AU58" i="2"/>
  <c r="AT58" i="2"/>
  <c r="AS58" i="2"/>
  <c r="AR58" i="2"/>
  <c r="B58" i="2"/>
  <c r="A58" i="2"/>
  <c r="AZ57" i="2"/>
  <c r="AY57" i="2"/>
  <c r="AX57" i="2"/>
  <c r="AW57" i="2"/>
  <c r="AV57" i="2"/>
  <c r="AU57" i="2"/>
  <c r="AT57" i="2"/>
  <c r="AS57" i="2"/>
  <c r="AR57" i="2"/>
  <c r="A57" i="2"/>
  <c r="AZ56" i="2"/>
  <c r="AY56" i="2"/>
  <c r="AX56" i="2"/>
  <c r="AW56" i="2"/>
  <c r="AV56" i="2"/>
  <c r="AU56" i="2"/>
  <c r="AT56" i="2"/>
  <c r="AS56" i="2"/>
  <c r="AR56" i="2"/>
  <c r="A56" i="2"/>
  <c r="AZ55" i="2"/>
  <c r="AY55" i="2"/>
  <c r="AX55" i="2"/>
  <c r="AW55" i="2"/>
  <c r="AV55" i="2"/>
  <c r="AU55" i="2"/>
  <c r="AT55" i="2"/>
  <c r="AS55" i="2"/>
  <c r="AR55" i="2"/>
  <c r="A55" i="2"/>
  <c r="AZ54" i="2"/>
  <c r="AY54" i="2"/>
  <c r="AX54" i="2"/>
  <c r="AW54" i="2"/>
  <c r="AV54" i="2"/>
  <c r="AU54" i="2"/>
  <c r="AT54" i="2"/>
  <c r="AS54" i="2"/>
  <c r="AR54" i="2"/>
  <c r="B54" i="2"/>
  <c r="A54" i="2"/>
  <c r="AZ53" i="2"/>
  <c r="AY53" i="2"/>
  <c r="AX53" i="2"/>
  <c r="AW53" i="2"/>
  <c r="AV53" i="2"/>
  <c r="AU53" i="2"/>
  <c r="AT53" i="2"/>
  <c r="AS53" i="2"/>
  <c r="AR53" i="2"/>
  <c r="B53" i="2"/>
  <c r="A53" i="2"/>
  <c r="AZ52" i="2"/>
  <c r="AY52" i="2"/>
  <c r="AX52" i="2"/>
  <c r="AW52" i="2"/>
  <c r="AV52" i="2"/>
  <c r="AU52" i="2"/>
  <c r="AT52" i="2"/>
  <c r="AS52" i="2"/>
  <c r="AR52" i="2"/>
  <c r="A52" i="2"/>
  <c r="AZ51" i="2"/>
  <c r="AY51" i="2"/>
  <c r="AX51" i="2"/>
  <c r="AW51" i="2"/>
  <c r="AV51" i="2"/>
  <c r="AU51" i="2"/>
  <c r="AT51" i="2"/>
  <c r="AS51" i="2"/>
  <c r="AR51" i="2"/>
  <c r="A51" i="2"/>
  <c r="AZ50" i="2"/>
  <c r="AY50" i="2"/>
  <c r="AX50" i="2"/>
  <c r="AW50" i="2"/>
  <c r="AV50" i="2"/>
  <c r="AU50" i="2"/>
  <c r="AT50" i="2"/>
  <c r="AS50" i="2"/>
  <c r="AR50" i="2"/>
  <c r="A50" i="2"/>
  <c r="AZ49" i="2"/>
  <c r="AY49" i="2"/>
  <c r="AX49" i="2"/>
  <c r="AW49" i="2"/>
  <c r="AV49" i="2"/>
  <c r="AU49" i="2"/>
  <c r="AT49" i="2"/>
  <c r="AS49" i="2"/>
  <c r="AR49" i="2"/>
  <c r="B49" i="2"/>
  <c r="A49" i="2"/>
  <c r="AZ48" i="2"/>
  <c r="AY48" i="2"/>
  <c r="AX48" i="2"/>
  <c r="AW48" i="2"/>
  <c r="AV48" i="2"/>
  <c r="AU48" i="2"/>
  <c r="AT48" i="2"/>
  <c r="AS48" i="2"/>
  <c r="AR48" i="2"/>
  <c r="B48" i="2"/>
  <c r="A48" i="2"/>
  <c r="AZ47" i="2"/>
  <c r="AY47" i="2"/>
  <c r="AX47" i="2"/>
  <c r="AW47" i="2"/>
  <c r="AV47" i="2"/>
  <c r="AU47" i="2"/>
  <c r="AT47" i="2"/>
  <c r="AS47" i="2"/>
  <c r="AR47" i="2"/>
  <c r="A47" i="2"/>
  <c r="AZ46" i="2"/>
  <c r="AY46" i="2"/>
  <c r="AX46" i="2"/>
  <c r="AW46" i="2"/>
  <c r="AV46" i="2"/>
  <c r="AU46" i="2"/>
  <c r="AT46" i="2"/>
  <c r="AS46" i="2"/>
  <c r="AR46" i="2"/>
  <c r="A46" i="2"/>
  <c r="AZ45" i="2"/>
  <c r="AY45" i="2"/>
  <c r="AX45" i="2"/>
  <c r="AW45" i="2"/>
  <c r="AV45" i="2"/>
  <c r="AU45" i="2"/>
  <c r="AT45" i="2"/>
  <c r="AS45" i="2"/>
  <c r="AR45" i="2"/>
  <c r="A45" i="2"/>
  <c r="AZ44" i="2"/>
  <c r="AY44" i="2"/>
  <c r="AX44" i="2"/>
  <c r="AW44" i="2"/>
  <c r="AV44" i="2"/>
  <c r="AU44" i="2"/>
  <c r="AT44" i="2"/>
  <c r="AS44" i="2"/>
  <c r="AR44" i="2"/>
  <c r="A44" i="2"/>
  <c r="AZ43" i="2"/>
  <c r="AY43" i="2"/>
  <c r="AX43" i="2"/>
  <c r="AW43" i="2"/>
  <c r="AV43" i="2"/>
  <c r="AU43" i="2"/>
  <c r="AT43" i="2"/>
  <c r="AS43" i="2"/>
  <c r="AR43" i="2"/>
  <c r="B43" i="2"/>
  <c r="A43" i="2"/>
  <c r="AZ42" i="2"/>
  <c r="AY42" i="2"/>
  <c r="AX42" i="2"/>
  <c r="AW42" i="2"/>
  <c r="AV42" i="2"/>
  <c r="AU42" i="2"/>
  <c r="AT42" i="2"/>
  <c r="AS42" i="2"/>
  <c r="AR42" i="2"/>
  <c r="A42" i="2"/>
  <c r="AZ41" i="2"/>
  <c r="AY41" i="2"/>
  <c r="AX41" i="2"/>
  <c r="AW41" i="2"/>
  <c r="AV41" i="2"/>
  <c r="AU41" i="2"/>
  <c r="AT41" i="2"/>
  <c r="AS41" i="2"/>
  <c r="AR41" i="2"/>
  <c r="A41" i="2"/>
  <c r="AZ40" i="2"/>
  <c r="AY40" i="2"/>
  <c r="AX40" i="2"/>
  <c r="AW40" i="2"/>
  <c r="AV40" i="2"/>
  <c r="AU40" i="2"/>
  <c r="AT40" i="2"/>
  <c r="AS40" i="2"/>
  <c r="AR40" i="2"/>
  <c r="A40" i="2"/>
  <c r="AZ39" i="2"/>
  <c r="AY39" i="2"/>
  <c r="AX39" i="2"/>
  <c r="AW39" i="2"/>
  <c r="AV39" i="2"/>
  <c r="AU39" i="2"/>
  <c r="AT39" i="2"/>
  <c r="AS39" i="2"/>
  <c r="AR39" i="2"/>
  <c r="A39" i="2"/>
  <c r="AZ38" i="2"/>
  <c r="AY38" i="2"/>
  <c r="AX38" i="2"/>
  <c r="AW38" i="2"/>
  <c r="AV38" i="2"/>
  <c r="AU38" i="2"/>
  <c r="AT38" i="2"/>
  <c r="AS38" i="2"/>
  <c r="AR38" i="2"/>
  <c r="B38" i="2"/>
  <c r="A38" i="2"/>
  <c r="AZ37" i="2"/>
  <c r="AY37" i="2"/>
  <c r="AX37" i="2"/>
  <c r="AW37" i="2"/>
  <c r="AV37" i="2"/>
  <c r="AU37" i="2"/>
  <c r="AT37" i="2"/>
  <c r="AS37" i="2"/>
  <c r="AR37" i="2"/>
  <c r="A37" i="2"/>
  <c r="AZ36" i="2"/>
  <c r="AY36" i="2"/>
  <c r="AX36" i="2"/>
  <c r="AW36" i="2"/>
  <c r="AV36" i="2"/>
  <c r="AU36" i="2"/>
  <c r="AT36" i="2"/>
  <c r="AS36" i="2"/>
  <c r="AR36" i="2"/>
  <c r="A36" i="2"/>
  <c r="AZ35" i="2"/>
  <c r="AY35" i="2"/>
  <c r="AX35" i="2"/>
  <c r="AW35" i="2"/>
  <c r="AV35" i="2"/>
  <c r="AU35" i="2"/>
  <c r="AT35" i="2"/>
  <c r="AS35" i="2"/>
  <c r="AR35" i="2"/>
  <c r="A35" i="2"/>
  <c r="AZ34" i="2"/>
  <c r="AY34" i="2"/>
  <c r="AX34" i="2"/>
  <c r="AW34" i="2"/>
  <c r="AV34" i="2"/>
  <c r="AU34" i="2"/>
  <c r="AT34" i="2"/>
  <c r="AS34" i="2"/>
  <c r="AR34" i="2"/>
  <c r="A34" i="2"/>
  <c r="AZ33" i="2"/>
  <c r="AY33" i="2"/>
  <c r="AX33" i="2"/>
  <c r="AW33" i="2"/>
  <c r="AV33" i="2"/>
  <c r="AU33" i="2"/>
  <c r="AT33" i="2"/>
  <c r="AS33" i="2"/>
  <c r="AR33" i="2"/>
  <c r="B33" i="2"/>
  <c r="A33" i="2"/>
  <c r="AZ32" i="2"/>
  <c r="AY32" i="2"/>
  <c r="AX32" i="2"/>
  <c r="AW32" i="2"/>
  <c r="AV32" i="2"/>
  <c r="AU32" i="2"/>
  <c r="AT32" i="2"/>
  <c r="AS32" i="2"/>
  <c r="AR32" i="2"/>
  <c r="A32" i="2"/>
  <c r="AZ31" i="2"/>
  <c r="AY31" i="2"/>
  <c r="AX31" i="2"/>
  <c r="AW31" i="2"/>
  <c r="AV31" i="2"/>
  <c r="AU31" i="2"/>
  <c r="AT31" i="2"/>
  <c r="AS31" i="2"/>
  <c r="AR31" i="2"/>
  <c r="A31" i="2"/>
  <c r="AZ30" i="2"/>
  <c r="AY30" i="2"/>
  <c r="AX30" i="2"/>
  <c r="AW30" i="2"/>
  <c r="AV30" i="2"/>
  <c r="AU30" i="2"/>
  <c r="AT30" i="2"/>
  <c r="AS30" i="2"/>
  <c r="AR30" i="2"/>
  <c r="A30" i="2"/>
  <c r="AZ29" i="2"/>
  <c r="AY29" i="2"/>
  <c r="AX29" i="2"/>
  <c r="AW29" i="2"/>
  <c r="AV29" i="2"/>
  <c r="AU29" i="2"/>
  <c r="AT29" i="2"/>
  <c r="AS29" i="2"/>
  <c r="AR29" i="2"/>
  <c r="A29" i="2"/>
  <c r="AZ28" i="2"/>
  <c r="AY28" i="2"/>
  <c r="AX28" i="2"/>
  <c r="AW28" i="2"/>
  <c r="AV28" i="2"/>
  <c r="AU28" i="2"/>
  <c r="AT28" i="2"/>
  <c r="AS28" i="2"/>
  <c r="AR28" i="2"/>
  <c r="B28" i="2"/>
  <c r="A28" i="2"/>
  <c r="AZ27" i="2"/>
  <c r="AY27" i="2"/>
  <c r="AX27" i="2"/>
  <c r="AW27" i="2"/>
  <c r="AV27" i="2"/>
  <c r="AU27" i="2"/>
  <c r="AT27" i="2"/>
  <c r="AS27" i="2"/>
  <c r="AR27" i="2"/>
  <c r="A27" i="2"/>
  <c r="AZ26" i="2"/>
  <c r="AY26" i="2"/>
  <c r="AX26" i="2"/>
  <c r="AW26" i="2"/>
  <c r="AV26" i="2"/>
  <c r="AU26" i="2"/>
  <c r="AT26" i="2"/>
  <c r="AS26" i="2"/>
  <c r="AR26" i="2"/>
  <c r="A26" i="2"/>
  <c r="AZ25" i="2"/>
  <c r="AY25" i="2"/>
  <c r="AX25" i="2"/>
  <c r="AW25" i="2"/>
  <c r="AV25" i="2"/>
  <c r="AU25" i="2"/>
  <c r="AT25" i="2"/>
  <c r="AS25" i="2"/>
  <c r="AR25" i="2"/>
  <c r="A25" i="2"/>
  <c r="AZ24" i="2"/>
  <c r="AY24" i="2"/>
  <c r="AX24" i="2"/>
  <c r="AW24" i="2"/>
  <c r="AV24" i="2"/>
  <c r="AU24" i="2"/>
  <c r="AT24" i="2"/>
  <c r="AS24" i="2"/>
  <c r="AR24" i="2"/>
  <c r="A24" i="2"/>
  <c r="AZ23" i="2"/>
  <c r="AY23" i="2"/>
  <c r="AX23" i="2"/>
  <c r="AW23" i="2"/>
  <c r="AV23" i="2"/>
  <c r="AU23" i="2"/>
  <c r="AT23" i="2"/>
  <c r="AS23" i="2"/>
  <c r="AR23" i="2"/>
  <c r="B23" i="2"/>
  <c r="A23" i="2"/>
  <c r="AZ22" i="2"/>
  <c r="AY22" i="2"/>
  <c r="AX22" i="2"/>
  <c r="AW22" i="2"/>
  <c r="AV22" i="2"/>
  <c r="AU22" i="2"/>
  <c r="AT22" i="2"/>
  <c r="AS22" i="2"/>
  <c r="AR22" i="2"/>
  <c r="A22" i="2"/>
  <c r="AZ21" i="2"/>
  <c r="AY21" i="2"/>
  <c r="AX21" i="2"/>
  <c r="AW21" i="2"/>
  <c r="AV21" i="2"/>
  <c r="AU21" i="2"/>
  <c r="AT21" i="2"/>
  <c r="AS21" i="2"/>
  <c r="AR21" i="2"/>
  <c r="A21" i="2"/>
  <c r="AZ20" i="2"/>
  <c r="AY20" i="2"/>
  <c r="AX20" i="2"/>
  <c r="AW20" i="2"/>
  <c r="AV20" i="2"/>
  <c r="AU20" i="2"/>
  <c r="AT20" i="2"/>
  <c r="AS20" i="2"/>
  <c r="AR20" i="2"/>
  <c r="A20" i="2"/>
  <c r="AZ19" i="2"/>
  <c r="AY19" i="2"/>
  <c r="AX19" i="2"/>
  <c r="AW19" i="2"/>
  <c r="AV19" i="2"/>
  <c r="AU19" i="2"/>
  <c r="AT19" i="2"/>
  <c r="AS19" i="2"/>
  <c r="AR19" i="2"/>
  <c r="A19" i="2"/>
  <c r="AZ18" i="2"/>
  <c r="AY18" i="2"/>
  <c r="AX18" i="2"/>
  <c r="AW18" i="2"/>
  <c r="AV18" i="2"/>
  <c r="AU18" i="2"/>
  <c r="AT18" i="2"/>
  <c r="AS18" i="2"/>
  <c r="AR18" i="2"/>
  <c r="B18" i="2"/>
  <c r="A18" i="2"/>
  <c r="AZ17" i="2"/>
  <c r="AY17" i="2"/>
  <c r="AX17" i="2"/>
  <c r="AW17" i="2"/>
  <c r="AV17" i="2"/>
  <c r="AU17" i="2"/>
  <c r="AT17" i="2"/>
  <c r="AS17" i="2"/>
  <c r="AR17" i="2"/>
  <c r="A17" i="2"/>
  <c r="AZ16" i="2"/>
  <c r="AY16" i="2"/>
  <c r="AX16" i="2"/>
  <c r="AW16" i="2"/>
  <c r="AV16" i="2"/>
  <c r="AU16" i="2"/>
  <c r="AT16" i="2"/>
  <c r="AS16" i="2"/>
  <c r="AR16" i="2"/>
  <c r="A16" i="2"/>
  <c r="AZ15" i="2"/>
  <c r="AY15" i="2"/>
  <c r="AX15" i="2"/>
  <c r="AW15" i="2"/>
  <c r="AV15" i="2"/>
  <c r="AU15" i="2"/>
  <c r="AT15" i="2"/>
  <c r="AS15" i="2"/>
  <c r="AR15" i="2"/>
  <c r="A15" i="2"/>
  <c r="AZ14" i="2"/>
  <c r="AY14" i="2"/>
  <c r="AX14" i="2"/>
  <c r="AW14" i="2"/>
  <c r="AV14" i="2"/>
  <c r="AU14" i="2"/>
  <c r="AT14" i="2"/>
  <c r="AS14" i="2"/>
  <c r="AR14" i="2"/>
  <c r="A14" i="2"/>
  <c r="AZ13" i="2"/>
  <c r="AY13" i="2"/>
  <c r="AX13" i="2"/>
  <c r="AW13" i="2"/>
  <c r="AV13" i="2"/>
  <c r="AU13" i="2"/>
  <c r="AT13" i="2"/>
  <c r="AS13" i="2"/>
  <c r="AR13" i="2"/>
  <c r="B13" i="2"/>
  <c r="A13" i="2"/>
  <c r="AZ12" i="2"/>
  <c r="AY12" i="2"/>
  <c r="AX12" i="2"/>
  <c r="AW12" i="2"/>
  <c r="AV12" i="2"/>
  <c r="AU12" i="2"/>
  <c r="AT12" i="2"/>
  <c r="AS12" i="2"/>
  <c r="AR12" i="2"/>
  <c r="A12" i="2"/>
  <c r="AZ11" i="2"/>
  <c r="AY11" i="2"/>
  <c r="AX11" i="2"/>
  <c r="AW11" i="2"/>
  <c r="AV11" i="2"/>
  <c r="AU11" i="2"/>
  <c r="AT11" i="2"/>
  <c r="AS11" i="2"/>
  <c r="AR11" i="2"/>
  <c r="A11" i="2"/>
  <c r="AZ10" i="2"/>
  <c r="AY10" i="2"/>
  <c r="AX10" i="2"/>
  <c r="AW10" i="2"/>
  <c r="AV10" i="2"/>
  <c r="AU10" i="2"/>
  <c r="AT10" i="2"/>
  <c r="AS10" i="2"/>
  <c r="AR10" i="2"/>
  <c r="A10" i="2"/>
  <c r="AZ9" i="2"/>
  <c r="AY9" i="2"/>
  <c r="AX9" i="2"/>
  <c r="AW9" i="2"/>
  <c r="AV9" i="2"/>
  <c r="AU9" i="2"/>
  <c r="AT9" i="2"/>
  <c r="AS9" i="2"/>
  <c r="AR9" i="2"/>
  <c r="A9" i="2"/>
  <c r="AZ8" i="2"/>
  <c r="AY8" i="2"/>
  <c r="AX8" i="2"/>
  <c r="AW8" i="2"/>
  <c r="AV8" i="2"/>
  <c r="AU8" i="2"/>
  <c r="AT8" i="2"/>
  <c r="AS8" i="2"/>
  <c r="AR8" i="2"/>
  <c r="C8" i="2"/>
  <c r="B8" i="2"/>
  <c r="A8" i="2"/>
  <c r="AZ7" i="2"/>
  <c r="AY7" i="2"/>
  <c r="AX7" i="2"/>
  <c r="AW7" i="2"/>
  <c r="AV7" i="2"/>
  <c r="AU7" i="2"/>
  <c r="AT7" i="2"/>
  <c r="AS7" i="2"/>
  <c r="AR7" i="2"/>
  <c r="AP7" i="2"/>
  <c r="AO7" i="2"/>
  <c r="AN7" i="2"/>
  <c r="AM7" i="2"/>
  <c r="AL7" i="2"/>
  <c r="AK7" i="2"/>
  <c r="AJ7" i="2"/>
  <c r="AI7" i="2"/>
  <c r="AH7" i="2"/>
  <c r="B7" i="2"/>
  <c r="AZ6" i="2"/>
  <c r="AY6" i="2"/>
  <c r="AX6" i="2"/>
  <c r="AW6" i="2"/>
  <c r="AV6" i="2"/>
  <c r="AU6" i="2"/>
  <c r="AT6" i="2"/>
  <c r="AS6" i="2"/>
  <c r="AR6" i="2"/>
  <c r="AP6" i="2"/>
  <c r="AO6" i="2"/>
  <c r="AN6" i="2"/>
  <c r="AM6" i="2"/>
  <c r="AL6" i="2"/>
  <c r="AK6" i="2"/>
  <c r="AJ6" i="2"/>
  <c r="AI6" i="2"/>
  <c r="AH6" i="2"/>
  <c r="AF6" i="2"/>
  <c r="AE6" i="2"/>
  <c r="AD6" i="2"/>
  <c r="AC6" i="2"/>
  <c r="AB6" i="2"/>
  <c r="AA6" i="2"/>
  <c r="Z6" i="2"/>
  <c r="Y6" i="2"/>
  <c r="X6" i="2"/>
  <c r="W6" i="2"/>
  <c r="V6" i="2"/>
  <c r="U6" i="2"/>
  <c r="T6" i="2"/>
  <c r="S6" i="2"/>
  <c r="R6" i="2"/>
  <c r="Q6" i="2"/>
  <c r="P6" i="2"/>
  <c r="O6" i="2"/>
  <c r="N6" i="2"/>
  <c r="M6" i="2"/>
  <c r="L6" i="2"/>
  <c r="K6" i="2"/>
  <c r="J6" i="2"/>
  <c r="I6" i="2"/>
  <c r="H6" i="2"/>
  <c r="G6" i="2"/>
  <c r="F6" i="2"/>
  <c r="E6" i="2"/>
  <c r="D6" i="2"/>
  <c r="B6" i="2"/>
  <c r="A6" i="2"/>
  <c r="B5" i="2"/>
  <c r="B4" i="2"/>
  <c r="B3" i="2"/>
  <c r="B2" i="2"/>
  <c r="B1" i="2"/>
  <c r="A6" i="1"/>
  <c r="B6" i="1"/>
  <c r="D6" i="1"/>
  <c r="E6" i="1"/>
  <c r="F6" i="1"/>
  <c r="G6" i="1"/>
  <c r="H6" i="1"/>
  <c r="I6" i="1"/>
  <c r="J6" i="1"/>
  <c r="K6" i="1"/>
  <c r="L6" i="1"/>
  <c r="M6" i="1"/>
  <c r="N6" i="1"/>
  <c r="O6" i="1"/>
  <c r="P6" i="1"/>
  <c r="Q6" i="1"/>
  <c r="R6" i="1"/>
  <c r="S6" i="1"/>
  <c r="T6" i="1"/>
  <c r="U6" i="1"/>
  <c r="V6" i="1"/>
  <c r="W6" i="1"/>
  <c r="X6" i="1"/>
  <c r="Y6" i="1"/>
  <c r="Z6" i="1"/>
  <c r="AA6" i="1"/>
  <c r="AB6" i="1"/>
  <c r="AC6" i="1"/>
  <c r="AD6" i="1"/>
  <c r="AE6" i="1"/>
  <c r="AF6" i="1"/>
  <c r="AH6" i="1"/>
  <c r="AI6" i="1"/>
  <c r="AJ6" i="1"/>
  <c r="AK6" i="1"/>
  <c r="AL6" i="1"/>
  <c r="AM6" i="1"/>
  <c r="AN6" i="1"/>
  <c r="AO6" i="1"/>
  <c r="AP6" i="1"/>
  <c r="AR6" i="1"/>
  <c r="AS6" i="1"/>
  <c r="AT6" i="1"/>
  <c r="AU6" i="1"/>
  <c r="AV6" i="1"/>
  <c r="AW6" i="1"/>
  <c r="AX6" i="1"/>
  <c r="AY6" i="1"/>
  <c r="AZ6" i="1"/>
  <c r="B7" i="1"/>
  <c r="AH7" i="1"/>
  <c r="AI7" i="1"/>
  <c r="AJ7" i="1"/>
  <c r="AK7" i="1"/>
  <c r="AL7" i="1"/>
  <c r="AM7" i="1"/>
  <c r="AN7" i="1"/>
  <c r="AO7" i="1"/>
  <c r="AP7" i="1"/>
  <c r="AR7" i="1"/>
  <c r="AS7" i="1"/>
  <c r="AT7" i="1"/>
  <c r="AU7" i="1"/>
  <c r="AV7" i="1"/>
  <c r="AW7" i="1"/>
  <c r="AX7" i="1"/>
  <c r="AY7" i="1"/>
  <c r="AZ7" i="1"/>
  <c r="A8" i="1"/>
  <c r="B8" i="1"/>
  <c r="A9" i="1"/>
  <c r="A10" i="1"/>
  <c r="A11" i="1"/>
  <c r="A12" i="1"/>
  <c r="A13" i="1"/>
  <c r="B13" i="1"/>
  <c r="A14" i="1"/>
  <c r="A15" i="1"/>
  <c r="A16" i="1"/>
  <c r="A17" i="1"/>
  <c r="A18" i="1"/>
  <c r="B18" i="1"/>
  <c r="A19" i="1"/>
  <c r="A20" i="1"/>
  <c r="A21" i="1"/>
  <c r="A22" i="1"/>
  <c r="A23" i="1"/>
  <c r="B23" i="1"/>
  <c r="A24" i="1"/>
  <c r="A25" i="1"/>
  <c r="A26" i="1"/>
  <c r="A27" i="1"/>
  <c r="A28" i="1"/>
  <c r="B28" i="1"/>
  <c r="A29" i="1"/>
  <c r="A30" i="1"/>
  <c r="A31" i="1"/>
  <c r="A32" i="1"/>
  <c r="A33" i="1"/>
  <c r="B33" i="1"/>
  <c r="A34" i="1"/>
  <c r="A35" i="1"/>
  <c r="A36" i="1"/>
  <c r="A37" i="1"/>
  <c r="A38" i="1"/>
  <c r="B38" i="1"/>
  <c r="A39" i="1"/>
  <c r="A40" i="1"/>
  <c r="A41" i="1"/>
  <c r="A42" i="1"/>
  <c r="A43" i="1"/>
  <c r="B43" i="1"/>
  <c r="A44" i="1"/>
  <c r="A45" i="1"/>
  <c r="A46" i="1"/>
  <c r="A47" i="1"/>
  <c r="A48" i="1"/>
  <c r="B48" i="1"/>
  <c r="A49" i="1"/>
  <c r="B49" i="1"/>
  <c r="A50" i="1"/>
  <c r="A51" i="1"/>
  <c r="A52" i="1"/>
  <c r="A53" i="1"/>
  <c r="B53" i="1"/>
  <c r="A54" i="1"/>
  <c r="B54" i="1"/>
  <c r="A55" i="1"/>
  <c r="A56" i="1"/>
  <c r="A57" i="1"/>
  <c r="A58" i="1"/>
  <c r="B58" i="1"/>
  <c r="A59" i="1"/>
  <c r="B59" i="1"/>
  <c r="A60" i="1"/>
  <c r="A61" i="1"/>
  <c r="A62" i="1"/>
  <c r="A63" i="1"/>
  <c r="B63" i="1"/>
  <c r="A64" i="1"/>
  <c r="A65" i="1"/>
  <c r="A66" i="1"/>
  <c r="A67" i="1"/>
  <c r="A68" i="1"/>
  <c r="B68" i="1"/>
  <c r="A69" i="1"/>
  <c r="A70" i="1"/>
  <c r="A71" i="1"/>
  <c r="A72" i="1"/>
  <c r="A73" i="1"/>
  <c r="B73" i="1"/>
  <c r="A74" i="1"/>
  <c r="A75" i="1"/>
  <c r="A76" i="1"/>
  <c r="A77" i="1"/>
  <c r="A78" i="1"/>
  <c r="B78" i="1"/>
  <c r="A79" i="1"/>
  <c r="A80" i="1"/>
  <c r="A81" i="1"/>
  <c r="A82" i="1"/>
  <c r="A83" i="1"/>
  <c r="B83" i="1"/>
  <c r="A84" i="1"/>
  <c r="A85" i="1"/>
  <c r="A86" i="1"/>
  <c r="A87" i="1"/>
  <c r="A88" i="1"/>
  <c r="B88" i="1"/>
  <c r="A89" i="1"/>
  <c r="A90" i="1"/>
  <c r="A91" i="1"/>
  <c r="A92" i="1"/>
  <c r="A93" i="1"/>
  <c r="B93" i="1"/>
  <c r="A94" i="1"/>
  <c r="A95" i="1"/>
  <c r="A96" i="1"/>
  <c r="A97" i="1"/>
  <c r="A98" i="1"/>
  <c r="B98" i="1"/>
  <c r="A99" i="1"/>
  <c r="A100" i="1"/>
  <c r="A101" i="1"/>
  <c r="A102" i="1"/>
  <c r="A103" i="1"/>
  <c r="B103" i="1"/>
  <c r="A104" i="1"/>
  <c r="A105" i="1"/>
  <c r="A106" i="1"/>
  <c r="A107" i="1"/>
  <c r="A108" i="1"/>
  <c r="B108" i="1"/>
  <c r="A109" i="1"/>
  <c r="A110" i="1"/>
  <c r="A111" i="1"/>
  <c r="A112" i="1"/>
  <c r="A113" i="1"/>
  <c r="B113" i="1"/>
  <c r="A114" i="1"/>
  <c r="A115" i="1"/>
  <c r="A116" i="1"/>
  <c r="A117" i="1"/>
  <c r="A118" i="1"/>
  <c r="B118" i="1"/>
  <c r="A119" i="1"/>
  <c r="B119" i="1"/>
  <c r="A120" i="1"/>
  <c r="A121" i="1"/>
  <c r="A122" i="1"/>
  <c r="A123" i="1"/>
  <c r="B123" i="1"/>
  <c r="A124" i="1"/>
  <c r="B124" i="1"/>
  <c r="A125" i="1"/>
  <c r="A126" i="1"/>
  <c r="A127" i="1"/>
  <c r="A128" i="1"/>
  <c r="B128" i="1"/>
  <c r="A129" i="1"/>
  <c r="B129" i="1"/>
  <c r="A130" i="1"/>
  <c r="A131" i="1"/>
  <c r="A132" i="1"/>
  <c r="A133" i="1"/>
  <c r="B133" i="1"/>
  <c r="A134" i="1"/>
  <c r="A135" i="1"/>
  <c r="A136" i="1"/>
  <c r="A137" i="1"/>
  <c r="A138" i="1"/>
  <c r="B138" i="1"/>
  <c r="A139" i="1"/>
  <c r="A140" i="1"/>
  <c r="A141" i="1"/>
  <c r="A142" i="1"/>
  <c r="A143" i="1"/>
  <c r="B143" i="1"/>
  <c r="A144" i="1"/>
  <c r="A145" i="1"/>
  <c r="A146" i="1"/>
  <c r="A147" i="1"/>
  <c r="A148" i="1"/>
  <c r="B148" i="1"/>
  <c r="B155" i="1"/>
  <c r="B160" i="1"/>
  <c r="B167" i="1"/>
  <c r="B172" i="1"/>
  <c r="B177" i="1"/>
  <c r="B184" i="1"/>
  <c r="A191" i="1"/>
  <c r="B191" i="1"/>
  <c r="B196" i="1"/>
  <c r="B197" i="1"/>
  <c r="B201" i="1"/>
  <c r="B202" i="1"/>
  <c r="B206" i="1"/>
  <c r="B207" i="1"/>
  <c r="B211" i="1"/>
  <c r="B216" i="1"/>
  <c r="B221" i="1"/>
  <c r="A226" i="1"/>
  <c r="B226" i="1"/>
  <c r="A227" i="1"/>
  <c r="A228" i="1"/>
  <c r="A229" i="1"/>
  <c r="A230" i="1"/>
  <c r="A231" i="1"/>
  <c r="B231" i="1"/>
  <c r="A232" i="1"/>
  <c r="A233" i="1"/>
  <c r="A234" i="1"/>
  <c r="A235" i="1"/>
  <c r="A236" i="1"/>
  <c r="B236" i="1"/>
  <c r="A237" i="1"/>
  <c r="A238" i="1"/>
  <c r="A239" i="1"/>
  <c r="A240" i="1"/>
  <c r="A241" i="1"/>
  <c r="B241" i="1"/>
  <c r="A242" i="1"/>
  <c r="A243" i="1"/>
  <c r="A244" i="1"/>
  <c r="A245" i="1"/>
  <c r="A246" i="1"/>
  <c r="B246" i="1"/>
  <c r="A247" i="1"/>
  <c r="A248" i="1"/>
  <c r="A249" i="1"/>
  <c r="A250" i="1"/>
  <c r="A251" i="1"/>
  <c r="B251" i="1"/>
  <c r="A252" i="1"/>
  <c r="A253" i="1"/>
  <c r="A254" i="1"/>
  <c r="A255" i="1"/>
  <c r="A256" i="1"/>
  <c r="B256" i="1"/>
  <c r="A257" i="1"/>
  <c r="A258" i="1"/>
  <c r="A259" i="1"/>
  <c r="A260" i="1"/>
  <c r="A261" i="1"/>
  <c r="B261" i="1"/>
  <c r="A262" i="1"/>
  <c r="A263" i="1"/>
  <c r="A264" i="1"/>
  <c r="A265" i="1"/>
  <c r="A266" i="1"/>
  <c r="B266" i="1"/>
  <c r="A267" i="1"/>
  <c r="B267" i="1"/>
  <c r="A268" i="1"/>
  <c r="A269" i="1"/>
  <c r="A270" i="1"/>
  <c r="A271" i="1"/>
  <c r="B271" i="1"/>
  <c r="A272" i="1"/>
  <c r="B272" i="1"/>
  <c r="A273" i="1"/>
  <c r="A274" i="1"/>
  <c r="A275" i="1"/>
  <c r="A276" i="1"/>
  <c r="B276" i="1"/>
  <c r="A277" i="1"/>
  <c r="B277" i="1"/>
  <c r="A278" i="1"/>
  <c r="A279" i="1"/>
  <c r="A280" i="1"/>
  <c r="A281" i="1"/>
  <c r="B281" i="1"/>
  <c r="A282" i="1"/>
  <c r="A283" i="1"/>
  <c r="A284" i="1"/>
  <c r="A285" i="1"/>
  <c r="A286" i="1"/>
  <c r="B286" i="1"/>
  <c r="A287" i="1"/>
  <c r="A288" i="1"/>
  <c r="A289" i="1"/>
  <c r="A290" i="1"/>
  <c r="A291" i="1"/>
  <c r="B291" i="1"/>
  <c r="A292" i="1"/>
  <c r="A293" i="1"/>
  <c r="A294" i="1"/>
  <c r="A295" i="1"/>
  <c r="J30" i="3"/>
  <c r="D30" i="3"/>
  <c r="J11" i="3"/>
  <c r="J12" i="3"/>
  <c r="J13" i="3"/>
  <c r="J14" i="3"/>
  <c r="J15" i="3"/>
  <c r="J16" i="3"/>
  <c r="J10" i="3"/>
  <c r="E39" i="3" l="1"/>
  <c r="E40" i="3"/>
  <c r="E41" i="3"/>
  <c r="E42" i="3"/>
  <c r="E43" i="3"/>
  <c r="E44" i="3"/>
  <c r="E45" i="3"/>
  <c r="C42" i="3"/>
  <c r="D42" i="3"/>
  <c r="C43" i="3"/>
  <c r="D43" i="3"/>
  <c r="C44" i="3"/>
  <c r="D44" i="3"/>
  <c r="C45" i="3"/>
  <c r="D45" i="3"/>
  <c r="C40" i="3"/>
  <c r="D40" i="3"/>
  <c r="C41" i="3"/>
  <c r="D41" i="3"/>
  <c r="D39" i="3"/>
  <c r="D6" i="3"/>
  <c r="D21" i="3"/>
  <c r="D24" i="3"/>
  <c r="D26" i="3"/>
  <c r="D29" i="3"/>
  <c r="D20" i="3"/>
  <c r="D10" i="3"/>
  <c r="D11" i="3"/>
  <c r="D12" i="3"/>
  <c r="D13" i="3"/>
  <c r="D14" i="3"/>
  <c r="D15" i="3"/>
  <c r="D16" i="3"/>
  <c r="D47" i="3"/>
  <c r="E47" i="3"/>
  <c r="F47" i="3"/>
  <c r="G47" i="3"/>
  <c r="H47" i="3"/>
  <c r="I47" i="3"/>
  <c r="J47" i="3"/>
  <c r="D48" i="3"/>
  <c r="E48" i="3"/>
  <c r="F48" i="3"/>
  <c r="G48" i="3"/>
  <c r="H48" i="3"/>
  <c r="I48" i="3"/>
  <c r="J48" i="3"/>
  <c r="D49" i="3"/>
  <c r="E49" i="3"/>
  <c r="F49" i="3"/>
  <c r="G49" i="3"/>
  <c r="H49" i="3"/>
  <c r="I49" i="3"/>
  <c r="J49" i="3"/>
  <c r="D50" i="3"/>
  <c r="E50" i="3"/>
  <c r="F50" i="3"/>
  <c r="G50" i="3"/>
  <c r="H50" i="3"/>
  <c r="I50" i="3"/>
  <c r="J50" i="3"/>
  <c r="D51" i="3"/>
  <c r="E51" i="3"/>
  <c r="F51" i="3"/>
  <c r="G51" i="3"/>
  <c r="H51" i="3"/>
  <c r="I51" i="3"/>
  <c r="J51" i="3"/>
  <c r="D52" i="3"/>
  <c r="E52" i="3"/>
  <c r="F52" i="3"/>
  <c r="G52" i="3"/>
  <c r="H52" i="3"/>
  <c r="I52" i="3"/>
  <c r="J52" i="3"/>
  <c r="D53" i="3"/>
  <c r="E53" i="3"/>
  <c r="F53" i="3"/>
  <c r="G53" i="3"/>
  <c r="H53" i="3"/>
  <c r="I53" i="3"/>
  <c r="J53" i="3"/>
  <c r="D54" i="3"/>
  <c r="E54" i="3"/>
  <c r="F54" i="3"/>
  <c r="G54" i="3"/>
  <c r="H54" i="3"/>
  <c r="I54" i="3"/>
  <c r="J54" i="3"/>
  <c r="D55" i="3"/>
  <c r="E55" i="3"/>
  <c r="F55" i="3"/>
  <c r="G55" i="3"/>
  <c r="H55" i="3"/>
  <c r="I55" i="3"/>
  <c r="J55" i="3"/>
  <c r="D56" i="3"/>
  <c r="E56" i="3"/>
  <c r="F56" i="3"/>
  <c r="G56" i="3"/>
  <c r="H56" i="3"/>
  <c r="I56" i="3"/>
  <c r="J56" i="3"/>
  <c r="C48" i="3"/>
  <c r="C49" i="3"/>
  <c r="C50" i="3"/>
  <c r="C51" i="3"/>
  <c r="C52" i="3"/>
  <c r="C53" i="3"/>
  <c r="C54" i="3"/>
  <c r="C55" i="3"/>
  <c r="C56" i="3"/>
  <c r="B47" i="3"/>
  <c r="C39" i="3"/>
  <c r="B3" i="3"/>
  <c r="C3" i="3"/>
  <c r="B4" i="3"/>
  <c r="C4" i="3"/>
  <c r="B5" i="3"/>
  <c r="C5" i="3"/>
  <c r="B6" i="3"/>
  <c r="C6" i="3"/>
  <c r="B7" i="3"/>
  <c r="C7" i="3"/>
  <c r="B8" i="3"/>
  <c r="C8" i="3"/>
  <c r="B10" i="3"/>
  <c r="C10" i="3"/>
  <c r="B11" i="3"/>
  <c r="C11" i="3"/>
  <c r="B12" i="3"/>
  <c r="C12" i="3"/>
  <c r="B13" i="3"/>
  <c r="C13" i="3"/>
  <c r="B14" i="3"/>
  <c r="C14" i="3"/>
  <c r="B15" i="3"/>
  <c r="C15" i="3"/>
  <c r="B16" i="3"/>
  <c r="C16" i="3"/>
  <c r="B17" i="3"/>
  <c r="C17"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18" i="3"/>
  <c r="C18" i="3"/>
  <c r="C9" i="3"/>
  <c r="B39" i="3"/>
  <c r="B40" i="3"/>
  <c r="B41" i="3"/>
  <c r="B42" i="3"/>
  <c r="B43" i="3"/>
  <c r="B44" i="3"/>
  <c r="B45" i="3"/>
  <c r="B35" i="3"/>
  <c r="B36" i="3"/>
  <c r="B37" i="3"/>
  <c r="B38" i="3"/>
  <c r="B34" i="3"/>
  <c r="B9" i="3"/>
  <c r="C1" i="3"/>
  <c r="B5" i="1"/>
  <c r="B4" i="1"/>
  <c r="B3" i="1"/>
  <c r="B2" i="1"/>
  <c r="B1" i="1"/>
  <c r="D78" i="4" l="1"/>
  <c r="D77" i="4"/>
  <c r="D76" i="4"/>
  <c r="D75" i="4"/>
  <c r="B75" i="4"/>
  <c r="A75" i="4"/>
  <c r="D74" i="4"/>
  <c r="D73" i="4"/>
  <c r="B73" i="4"/>
  <c r="D72" i="4"/>
  <c r="D71" i="4"/>
  <c r="B71" i="4"/>
  <c r="D70" i="4"/>
  <c r="D69" i="4"/>
  <c r="B69" i="4"/>
  <c r="D68" i="4"/>
  <c r="D67" i="4"/>
  <c r="B67" i="4"/>
  <c r="D66" i="4"/>
  <c r="D65" i="4"/>
  <c r="D64" i="4"/>
  <c r="B64" i="4"/>
  <c r="D63" i="4"/>
  <c r="D62" i="4"/>
  <c r="B62" i="4"/>
  <c r="D61" i="4"/>
  <c r="D60" i="4"/>
  <c r="B60" i="4"/>
  <c r="D59" i="4"/>
  <c r="D58" i="4"/>
  <c r="B58" i="4"/>
  <c r="D57" i="4"/>
  <c r="D56" i="4"/>
  <c r="B56" i="4"/>
  <c r="D55" i="4"/>
  <c r="D54" i="4"/>
  <c r="D53" i="4"/>
  <c r="D52" i="4"/>
  <c r="D51" i="4"/>
  <c r="B51" i="4"/>
  <c r="D50" i="4"/>
  <c r="D49" i="4"/>
  <c r="B49" i="4"/>
  <c r="D48" i="4"/>
  <c r="D47" i="4"/>
  <c r="B47" i="4"/>
  <c r="A47" i="4"/>
  <c r="D46" i="4"/>
  <c r="D45" i="4"/>
  <c r="B45" i="4"/>
  <c r="D44" i="4"/>
  <c r="D43" i="4"/>
  <c r="B43" i="4"/>
  <c r="D42" i="4"/>
  <c r="D41" i="4"/>
  <c r="B41" i="4"/>
  <c r="D40" i="4"/>
  <c r="D39" i="4"/>
  <c r="B39" i="4"/>
  <c r="D38" i="4"/>
  <c r="D37" i="4"/>
  <c r="B37" i="4"/>
  <c r="D36" i="4"/>
  <c r="D35" i="4"/>
  <c r="B35" i="4"/>
  <c r="D34" i="4"/>
  <c r="D33" i="4"/>
  <c r="B33" i="4"/>
  <c r="D32" i="4"/>
  <c r="D31" i="4"/>
  <c r="B31" i="4"/>
  <c r="D30" i="4"/>
  <c r="D29" i="4"/>
  <c r="D28" i="4"/>
  <c r="B28" i="4"/>
  <c r="D27" i="4"/>
  <c r="D26" i="4"/>
  <c r="B26" i="4"/>
  <c r="A26" i="4"/>
  <c r="D25" i="4"/>
  <c r="D24" i="4"/>
  <c r="D23" i="4"/>
  <c r="B23" i="4"/>
  <c r="D22" i="4"/>
  <c r="D21" i="4"/>
  <c r="D20" i="4"/>
  <c r="B20" i="4"/>
  <c r="D19" i="4"/>
  <c r="D18" i="4"/>
  <c r="B18" i="4"/>
  <c r="D17" i="4"/>
  <c r="D16" i="4"/>
  <c r="D15" i="4"/>
  <c r="B15" i="4"/>
  <c r="D14" i="4"/>
  <c r="D13" i="4"/>
  <c r="D12" i="4"/>
  <c r="D11" i="4"/>
  <c r="D10" i="4"/>
  <c r="D9" i="4"/>
  <c r="B9" i="4"/>
  <c r="D8" i="4"/>
  <c r="D7" i="4"/>
  <c r="D6" i="4"/>
  <c r="B6" i="4"/>
  <c r="D5" i="4"/>
  <c r="D4" i="4"/>
  <c r="B4" i="4"/>
  <c r="A4" i="4"/>
  <c r="B3" i="4"/>
  <c r="X2" i="4"/>
  <c r="W2" i="4"/>
  <c r="V2" i="4"/>
  <c r="U2" i="4"/>
  <c r="T2" i="4"/>
  <c r="S2" i="4"/>
  <c r="R2" i="4"/>
  <c r="Q2" i="4"/>
  <c r="P2" i="4"/>
  <c r="O2" i="4"/>
  <c r="N2" i="4"/>
  <c r="M2" i="4"/>
  <c r="L2" i="4"/>
  <c r="K2" i="4"/>
  <c r="J2" i="4"/>
  <c r="I2" i="4"/>
  <c r="H2" i="4"/>
  <c r="G2" i="4"/>
  <c r="F2" i="4"/>
  <c r="E2" i="4"/>
  <c r="D2" i="4"/>
  <c r="B2" i="4"/>
</calcChain>
</file>

<file path=xl/sharedStrings.xml><?xml version="1.0" encoding="utf-8"?>
<sst xmlns="http://schemas.openxmlformats.org/spreadsheetml/2006/main" count="5484" uniqueCount="1101">
  <si>
    <t>auteurs</t>
  </si>
  <si>
    <t>Y. Arrigo
U. Wyss
P. Schlegel</t>
  </si>
  <si>
    <t>Explications</t>
  </si>
  <si>
    <t>source des valeurs éditées</t>
  </si>
  <si>
    <t xml:space="preserve">MS </t>
  </si>
  <si>
    <t>matière sèche, g/kg</t>
  </si>
  <si>
    <t>Stade</t>
  </si>
  <si>
    <t>stade de développement des plantes au moment de leur utilisation; chapître 13, tab. 13.2</t>
  </si>
  <si>
    <t>NEL</t>
  </si>
  <si>
    <t>énergie nette pour la production laitière, MJ/kg MS</t>
  </si>
  <si>
    <t>NEV</t>
  </si>
  <si>
    <t>énergie nette pour la production de viande, MJ/kg MS</t>
  </si>
  <si>
    <t>EM</t>
  </si>
  <si>
    <t>énergie métabolisable, MJ/kg MS</t>
  </si>
  <si>
    <t>Apports alimentaires recommandés pour les ruminants, Livre Vert, Formules et équations de prédiction, chapitre 15, dMO équations avec CB</t>
  </si>
  <si>
    <t>PAIE</t>
  </si>
  <si>
    <t>protéines absorbables dans l'intestin,
synthétisées à partir de l'énergie disponible dans la panse, g/kg MS</t>
  </si>
  <si>
    <t>PAIN</t>
  </si>
  <si>
    <t>protéines absorbables dans l'intestin, 
synthétisées à partir de la matière azotée dégradée dans la panse, g/kg MS</t>
  </si>
  <si>
    <t>MO</t>
  </si>
  <si>
    <t>matière organique, g/kg MS</t>
  </si>
  <si>
    <t>Valeur nutritive des plantes des prairies 1. Teneurs en matière sèche, matière azotée et sucres</t>
  </si>
  <si>
    <t>Revue suisse d’agriculture vol.33 N°2 (73-80),  B.Jeangros et J.Scehovic, 2001</t>
  </si>
  <si>
    <t>MA</t>
  </si>
  <si>
    <t>matière azotée, g/kg MS</t>
  </si>
  <si>
    <t>Valeur nutritive des plantes des prairies 2. Teneurs en constituants pariétaux</t>
  </si>
  <si>
    <t>Revue suisse d’agriculture vol.33 N°2 (73-80) R.Daccord et Y.Arrigo, 2001</t>
  </si>
  <si>
    <t>CB</t>
  </si>
  <si>
    <t>cellulose brute, g/kg MS</t>
  </si>
  <si>
    <t>Valeur nutritive des plantes des prairies 3. Teneurs en calcium, phosphore, magnésium et potassium</t>
  </si>
  <si>
    <t>Revue suisse d’agriculture vol.33 N°4 (141-146) R.Daccord et Y.Arrigo, 2001</t>
  </si>
  <si>
    <t>NDF</t>
  </si>
  <si>
    <t>parois ou NDF, g/kg MS</t>
  </si>
  <si>
    <t>Valeur nutritive des plantes des prairies 4. Composés phénoliques</t>
  </si>
  <si>
    <t>Revue suisse d’agriculture vol.33 N°4 (147-151),  B.Jeangros et J.Scehovic, 2001</t>
  </si>
  <si>
    <t>ADF</t>
  </si>
  <si>
    <t>lignocellulose ou ADF, g/kg MS</t>
  </si>
  <si>
    <t>Valeur nutritive des plantes des prairies 5. Digestibilité de la matière organique</t>
  </si>
  <si>
    <t>Revue suisse d’agriculture vol.33 N°6 (275-279), F.X. Schübiger, J. Lehmann, 2001</t>
  </si>
  <si>
    <t>sucres</t>
  </si>
  <si>
    <t>sucres, g/kg MS</t>
  </si>
  <si>
    <t>Valeur nutritive des plantes des prairies 6. Valeurs azotées et énergétiques</t>
  </si>
  <si>
    <t>Revue suisse d’agriculture vol.34 N°2 (73-78) R.Daccord et Y.Arrigo, 2002</t>
  </si>
  <si>
    <t>dMO</t>
  </si>
  <si>
    <t>digestibilité de la matière organique, %</t>
  </si>
  <si>
    <t>Valeur nutritive des plantes des prairies 7. Teneurs en acides aminés</t>
  </si>
  <si>
    <t>Revue suisse d’agriculture vol.35 N°7 (259-264) R.Daccord et Y.Arrigo, 2003</t>
  </si>
  <si>
    <t>deMA</t>
  </si>
  <si>
    <t>dégradabilité de la matière azotée, %</t>
  </si>
  <si>
    <t>Valeur nutritive des plantes des prairies 8. Teneurs et estimation de l’énergie brute</t>
  </si>
  <si>
    <t>Revue suisse d’agriculture vol.36 N°2 (83-85) R.Daccord et Y.Arrigo, 2004</t>
  </si>
  <si>
    <t>CE</t>
  </si>
  <si>
    <t>cendres, g/kg MS</t>
  </si>
  <si>
    <t>Ca</t>
  </si>
  <si>
    <t>calcium, g/kg MS</t>
  </si>
  <si>
    <t xml:space="preserve">Minéraux, source pour les mélanges: </t>
  </si>
  <si>
    <t>P</t>
  </si>
  <si>
    <t>phosphore, g/kg MS</t>
  </si>
  <si>
    <t>Schlegel P., Wyss U., Arrigo Y., Hess H.D., 2016. Mineral concentrations of fresh herbage from mixed grassland as influenced by botanical composition, harvesttime and growth stage. Animal Feed Science and Technology 219, 226–233</t>
  </si>
  <si>
    <t>Mg</t>
  </si>
  <si>
    <t>magnésium, g/kg MS</t>
  </si>
  <si>
    <t>K</t>
  </si>
  <si>
    <t>potassium, g/kg MS</t>
  </si>
  <si>
    <t>Na</t>
  </si>
  <si>
    <t>sodium, g/kg MS</t>
  </si>
  <si>
    <t xml:space="preserve">Schlegel P., Amaudruz M., Python P., 2017. Teneur minérale de l’herbage en fonction de sa provenance (région et altitude). Recherche Agronomique Suisse. </t>
  </si>
  <si>
    <t>Cl</t>
  </si>
  <si>
    <t>chlore, g/kg MS</t>
  </si>
  <si>
    <t>S</t>
  </si>
  <si>
    <t>soufre, g/kg MS</t>
  </si>
  <si>
    <t>Schlegel P., Wyss U., Arrigo Y., Hess H.D., 2016. Mineral concentrations of herbage as influenced by harvesting technique and conservation. Unpublished</t>
  </si>
  <si>
    <t>Cu</t>
  </si>
  <si>
    <t>cuivre, mg/kg MS</t>
  </si>
  <si>
    <t>Fe</t>
  </si>
  <si>
    <t>fer, mg/kg MS</t>
  </si>
  <si>
    <t>Mn</t>
  </si>
  <si>
    <t>manganèse, mg/kg MS</t>
  </si>
  <si>
    <t xml:space="preserve">Minéraux, source pour les espèces pures: </t>
  </si>
  <si>
    <t>Zn</t>
  </si>
  <si>
    <t>zinc, mg/kg MS</t>
  </si>
  <si>
    <t>Valeur nutritive des plantes des prairies, bibliographie ci-dessus</t>
  </si>
  <si>
    <t>Co</t>
  </si>
  <si>
    <t>cobalt, mg/kg MS</t>
  </si>
  <si>
    <t>Se</t>
  </si>
  <si>
    <t>sélénium, mg/kg MS</t>
  </si>
  <si>
    <t>AA</t>
  </si>
  <si>
    <t>acides aminés, g/kg MS et g/100g PAIE</t>
  </si>
  <si>
    <t>source: Valeur nutritive des plantes des prairies, bibliographie ci-dessus</t>
  </si>
  <si>
    <t>Composition botanique retenue pour tous les cycles</t>
  </si>
  <si>
    <t>les repousses ont probablement des teneurs inférieures en dent-de lion et supérieures en trèfle blanc</t>
  </si>
  <si>
    <t>ce qui risque de faire changer le type de prairies par rapport au 1er cycle.</t>
  </si>
  <si>
    <t>Seule la connaisance de la composition botanique permet de choisir le bon type de prairie selon le</t>
  </si>
  <si>
    <t>tableau 13.1 chapître 13 du Livre Vert.</t>
  </si>
  <si>
    <t>G</t>
  </si>
  <si>
    <t>prairies riches en graminées</t>
  </si>
  <si>
    <t>LP</t>
  </si>
  <si>
    <t>Lolium perene / Ray-grass anglais</t>
  </si>
  <si>
    <t>GR</t>
  </si>
  <si>
    <t>prairies riches en graminées dominées par les ray-grass</t>
  </si>
  <si>
    <t>LM</t>
  </si>
  <si>
    <t>Lolium multiflorum / Ray-grass d'Italie</t>
  </si>
  <si>
    <t>E</t>
  </si>
  <si>
    <t>prairies équilibrées</t>
  </si>
  <si>
    <t>DA</t>
  </si>
  <si>
    <t>Dactylis glomerata / Dactyle</t>
  </si>
  <si>
    <t>ER</t>
  </si>
  <si>
    <t>prairies équilibrées dominées par les ray-grass</t>
  </si>
  <si>
    <t>AP</t>
  </si>
  <si>
    <t>Alopecurus pratensis / Vulpin des prés</t>
  </si>
  <si>
    <t>L</t>
  </si>
  <si>
    <t>prairies riches en légumineuses</t>
  </si>
  <si>
    <t>TR</t>
  </si>
  <si>
    <t>Triflorium repens / Trèfle blanc</t>
  </si>
  <si>
    <t>Df</t>
  </si>
  <si>
    <t>prairies riches en autres plantes à feuilles fines</t>
  </si>
  <si>
    <t>TP</t>
  </si>
  <si>
    <t>Trifolium pratense / Trèfle violet</t>
  </si>
  <si>
    <t>Dt</t>
  </si>
  <si>
    <t>prairies riches en autres plantes à tiges grossières</t>
  </si>
  <si>
    <t>MS</t>
  </si>
  <si>
    <t>Medicago sativa / luzerne</t>
  </si>
  <si>
    <t>Composition botanique des mélanges</t>
  </si>
  <si>
    <t>G, %</t>
  </si>
  <si>
    <t>GR, %</t>
  </si>
  <si>
    <t>E, %</t>
  </si>
  <si>
    <t>ER, %</t>
  </si>
  <si>
    <t>L, %</t>
  </si>
  <si>
    <t>Df, %</t>
  </si>
  <si>
    <t>Dt, %</t>
  </si>
  <si>
    <t>Ray-grass anglais / Englisches Raigras / Lolium perene</t>
  </si>
  <si>
    <t>Ray-grass d'Italie / Italienisches Raigras / Lolium multiflorum</t>
  </si>
  <si>
    <t>Dactyle / Knaulgras / Dactylis glomerata</t>
  </si>
  <si>
    <t>Vulpin des prés / Wiesen-Fuchsschwanz / Alopecurus pratensis</t>
  </si>
  <si>
    <t>Trèfle blanc / Weissklee / Trifolium repens</t>
  </si>
  <si>
    <t>Trèfle violet / Rotklee / Trifolium pratense</t>
  </si>
  <si>
    <t>Dent-de-lion / Löwenzahn / Taraxacum oficinale</t>
  </si>
  <si>
    <t>Anthrisque sauvage / Wiesenkerbel / Anthriscus silv.</t>
  </si>
  <si>
    <t>Grande berce / Bärenklau / Heracleum sphon.</t>
  </si>
  <si>
    <t>Erklärungen</t>
  </si>
  <si>
    <t>Quelle der editierte Werten</t>
  </si>
  <si>
    <t>TS</t>
  </si>
  <si>
    <t>Trockensubstanz, g/kg</t>
  </si>
  <si>
    <t>Stadium</t>
  </si>
  <si>
    <t>Stadium der Pflanzenentwicklung zum Zeitpunkt ihrer Verwendung; Kapitel 13, Tab. 13.2</t>
  </si>
  <si>
    <t>Netto-Energie Milch (Laktation), MJ/kg TS</t>
  </si>
  <si>
    <t>Netto-Energie Mast (Wachtum), MJ/kg TS</t>
  </si>
  <si>
    <t>UE</t>
  </si>
  <si>
    <t>Umsetzbare Energie, MJ/kg TS</t>
  </si>
  <si>
    <t>Fütterungsempfehlungen für Wiederkäuer, Grünes Buch, Formeln und Regressionen, Kapitel 15, vOS Regressionen mit RF</t>
  </si>
  <si>
    <t>APDE</t>
  </si>
  <si>
    <t>Absorbierbares Protein im Darm das auf Grund der verfügbaren Energiemenge
aufgebaut werden kann, g/kg TS</t>
  </si>
  <si>
    <t>APDN</t>
  </si>
  <si>
    <t>Absorbierbares Protein im Darm das auf Grund des abgebauten Rohproteins aufgebaut werden kann, g/kg TS</t>
  </si>
  <si>
    <t>OS</t>
  </si>
  <si>
    <t>Organische Substanz, g/kg TS</t>
  </si>
  <si>
    <t>Nährwert von Wiesenpflanzen 1. Trockensubstanz- , Rohprotein- und Zuckergehalte</t>
  </si>
  <si>
    <t>Agrarforschung 8 (2),  (S. 79-86), B.Jeangros et J.Scehovic, 2001</t>
  </si>
  <si>
    <t>RP</t>
  </si>
  <si>
    <t>Rohprotein, g/kg TS</t>
  </si>
  <si>
    <t>Nährwert von Wiesenpflanzen 2. Gehalt an Zellwandesbestandteilen</t>
  </si>
  <si>
    <t>Agrarforschung 8 (4),  (S. 180-185), R.Daccord et Y.Arrigo, 2001</t>
  </si>
  <si>
    <t>RF</t>
  </si>
  <si>
    <t>Rohfaser, g/kg TS</t>
  </si>
  <si>
    <t>Nährwert von Wiesenpflanzen 3. Gehalt an Ca, P, Mg und K</t>
  </si>
  <si>
    <t>Agrarforschung 8 (7),  (S. 264-269), R.Daccord et Y.Arrigo, 2001</t>
  </si>
  <si>
    <t>Zellwände (Van Soest), g/kg TS</t>
  </si>
  <si>
    <t>Nährwert von Wiesenpflanzen 4. Phenolische Verbindungen</t>
  </si>
  <si>
    <t>Agrarforschung 8 (7),  (S. 270-275), B.Jeangros et J.Scehovic, 2001</t>
  </si>
  <si>
    <t>Lignozellulose (Van Soest), g/kg TS</t>
  </si>
  <si>
    <t>Nährwert von Wiesenpflanzen 5. Verdaulichkeit</t>
  </si>
  <si>
    <t>Agrarforschung 8 (9),  (S. 354-359), F.X. Schübiger, J. Lehmann, 2001</t>
  </si>
  <si>
    <t>ZU</t>
  </si>
  <si>
    <t>Zucker, g/kg TS</t>
  </si>
  <si>
    <t>Nährwert von Wiesenpflanzen 6. Energie- und Proteinwert</t>
  </si>
  <si>
    <t>Agrarforschung 9 (1),  (S. 22-27), R.Daccord et Y.Arrigo, 2002</t>
  </si>
  <si>
    <t>vOS</t>
  </si>
  <si>
    <t>Verdaulichkeit der organischen Substanz, %</t>
  </si>
  <si>
    <t>Nährwert von Wiesenpflanzen 7. Aminosäuren-Gehalt</t>
  </si>
  <si>
    <t>Agrarforschung 11 (1),  (S. 16-21), R.Daccord et Y.Arrigo, 2004</t>
  </si>
  <si>
    <t>aRP</t>
  </si>
  <si>
    <t>Abbaubarkeit des Rohproteins, %</t>
  </si>
  <si>
    <t>Nährwert von Wiesenpflanzen 8. Bruttoenergie-Gehalt</t>
  </si>
  <si>
    <t>Agrarforschung 11 (2),  (S. 50-53), R.Daccord et Y.Arrigo, 2004</t>
  </si>
  <si>
    <t>RA</t>
  </si>
  <si>
    <t>Rohasche, g/kg TS</t>
  </si>
  <si>
    <t>Kalzium, g/kg TS</t>
  </si>
  <si>
    <t>Mineralstoffe, Quelle zu Mischbestände:</t>
  </si>
  <si>
    <t>Phosphor, g/kg TS</t>
  </si>
  <si>
    <t>Magnesium, g/kg TS</t>
  </si>
  <si>
    <t>Kalium, g/kg TS</t>
  </si>
  <si>
    <t>Natrium, g/kg TS</t>
  </si>
  <si>
    <t xml:space="preserve">Schlegel P., Amaudruz M., Python P., 2017. Mineralstoffgehalt im Wiesenfutter in Abhängigkeit von Herkunft (Region und Höhenlage). Agrarforschung Schweiz. </t>
  </si>
  <si>
    <t>Chlor, g/kg MS</t>
  </si>
  <si>
    <t>Schwefel, g/kg MS</t>
  </si>
  <si>
    <t>Kupfer, mg/kg TS</t>
  </si>
  <si>
    <t>Eisen, mg/kg TS</t>
  </si>
  <si>
    <t>Mangan, mg/kg TS</t>
  </si>
  <si>
    <t xml:space="preserve">Mineralstoffe, Quelle zu Reinbestände: </t>
  </si>
  <si>
    <t>Zink, mg/kg TS</t>
  </si>
  <si>
    <t>Nähwert von Wiesenpflanzen, siehe oben</t>
  </si>
  <si>
    <t>Kobalt, mg/kg TS</t>
  </si>
  <si>
    <t>Selen, mg/kg TS</t>
  </si>
  <si>
    <t>AS</t>
  </si>
  <si>
    <t>Aminosäuren, g/kg TS und g/100g APDE</t>
  </si>
  <si>
    <t>Quelle: Nähwert von Wiesenpflanzen, siehe oben</t>
  </si>
  <si>
    <t>Definierte botanische Zusammensetzung aller Aufwüchse</t>
  </si>
  <si>
    <t>Die folgenden Aufwüchse werden sehr wahrscheinlich weniger Löwenzahn und mehr Weisklee beinhalten.</t>
  </si>
  <si>
    <t>Darum kann die botanische Zusammensetzung einer Wiese zwischen dem 1. und den folgenden Aufwüchsen variieren.</t>
  </si>
  <si>
    <t>Nur die Kenntnis der botanischen Zusammensetzung erlaubt die richtige Wahl des Typus einer Wiese</t>
  </si>
  <si>
    <t>Tabelle 13.1 Kapitel 13 Grünes Buchs</t>
  </si>
  <si>
    <t>Gräserreich, andere als Raigräser</t>
  </si>
  <si>
    <t>Lolium perene / Englisches Raigras</t>
  </si>
  <si>
    <t>Gräserreich , hauptsächlich Raigräser</t>
  </si>
  <si>
    <t>Lolium multiflorum / Italienisches Raigras</t>
  </si>
  <si>
    <t>A</t>
  </si>
  <si>
    <t>Ausgewogen, andere als Raigräser</t>
  </si>
  <si>
    <t>Dactylis glomerata / Knaulgras</t>
  </si>
  <si>
    <t>AR</t>
  </si>
  <si>
    <t xml:space="preserve">Ausgewogen, hauptsächlich Raigräser </t>
  </si>
  <si>
    <t>Alopecurus pratensis / Wiesen-Fuchsschwanz</t>
  </si>
  <si>
    <t>Leguminosenreich</t>
  </si>
  <si>
    <t>Triflorium repens / Weissklee</t>
  </si>
  <si>
    <t>KF</t>
  </si>
  <si>
    <t>Kräuterreich, feinblättrige Kräuter</t>
  </si>
  <si>
    <t>Trifolium pratense / Rotklee</t>
  </si>
  <si>
    <t>KG</t>
  </si>
  <si>
    <t>Kräuterreich, grobstängelige Kräuter</t>
  </si>
  <si>
    <t>Medicago sativa / Luzerne</t>
  </si>
  <si>
    <t>Botanische Zusammensetzung der Mischungen</t>
  </si>
  <si>
    <t>A, %</t>
  </si>
  <si>
    <t>AR, %</t>
  </si>
  <si>
    <t>Ray-grass anglais / Englisches Raigras / Lolium perenne</t>
  </si>
  <si>
    <t>Valeur nutritive des herbages 1ères pousses en vert, ensilés, séchés et séchés artificiellement (teneurs par kg de MS)</t>
  </si>
  <si>
    <t>Nährwerttabelle für Raufutter 1. Aufwüchse als Grünfutter, Silage, Dürfutter,  Raufutter künstlich getrocknet  (Gehaltsangaben pro kg TS)</t>
  </si>
  <si>
    <t>Abréviations: voir sous feuille Explications</t>
  </si>
  <si>
    <t>Die Abkürzungen sind auf dem Blatt Erklärungen erläutert</t>
  </si>
  <si>
    <t xml:space="preserve">L'utilisation du fourrage au stade 1 n'est pas adéquate pour des raisons de pérennité des prairies ou des plantes et pour des raisons nutritionnelles.   </t>
  </si>
  <si>
    <t>Die Nutzung der Wiesen im Stadium 1 ist aus Gründen der Erhaltung der Wiesenbestände sowie aus der Sicht der Fütterung nicht angepass.</t>
  </si>
  <si>
    <t xml:space="preserve">La composition botanique retenue pour l'édition des tables est donnée dans la feuille Explications </t>
  </si>
  <si>
    <t>Die botanische Zusammensetzung für die Bearbeitung von Tabellen sind im Blatt Erklärungen zu finden</t>
  </si>
  <si>
    <t>Les sources des valeurs sont éditées dans la feuille Explications</t>
  </si>
  <si>
    <t>Quelle der Werte sind im Blatt Erklärungen aufgeführt</t>
  </si>
  <si>
    <t>1ères pousses</t>
  </si>
  <si>
    <t xml:space="preserve">stade de développement
</t>
  </si>
  <si>
    <t xml:space="preserve">NEL  </t>
  </si>
  <si>
    <t xml:space="preserve">NEV  </t>
  </si>
  <si>
    <t xml:space="preserve">Ca  </t>
  </si>
  <si>
    <t xml:space="preserve">Cl </t>
  </si>
  <si>
    <t xml:space="preserve">S </t>
  </si>
  <si>
    <t xml:space="preserve">Cu </t>
  </si>
  <si>
    <t xml:space="preserve">Fe </t>
  </si>
  <si>
    <t xml:space="preserve">Mn </t>
  </si>
  <si>
    <t xml:space="preserve">Zn </t>
  </si>
  <si>
    <t xml:space="preserve">Co </t>
  </si>
  <si>
    <t xml:space="preserve">Se </t>
  </si>
  <si>
    <t>Lysine</t>
  </si>
  <si>
    <t>Méthionine</t>
  </si>
  <si>
    <t>Leucine</t>
  </si>
  <si>
    <t>Histidine</t>
  </si>
  <si>
    <t>Phényl-alanine</t>
  </si>
  <si>
    <t>Thréonine</t>
  </si>
  <si>
    <t>Isoleucine</t>
  </si>
  <si>
    <t>Valine</t>
  </si>
  <si>
    <t>Arginine</t>
  </si>
  <si>
    <t>code</t>
  </si>
  <si>
    <t>g</t>
  </si>
  <si>
    <t>MJ</t>
  </si>
  <si>
    <t>%</t>
  </si>
  <si>
    <t>mg</t>
  </si>
  <si>
    <t>1. Aufwuchs</t>
  </si>
  <si>
    <t>Entwicklung-
stadium</t>
  </si>
  <si>
    <t xml:space="preserve">NEL   </t>
  </si>
  <si>
    <t xml:space="preserve">ADF  </t>
  </si>
  <si>
    <t>Zucker</t>
  </si>
  <si>
    <t>Lysin</t>
  </si>
  <si>
    <t>Methionin</t>
  </si>
  <si>
    <t>Leucin</t>
  </si>
  <si>
    <t>Histidin</t>
  </si>
  <si>
    <t>Phenylalanin</t>
  </si>
  <si>
    <t>Threonin</t>
  </si>
  <si>
    <t>Isoleucin</t>
  </si>
  <si>
    <t>Valin</t>
  </si>
  <si>
    <t>Arginin</t>
  </si>
  <si>
    <t>G11-v</t>
  </si>
  <si>
    <t>teneurs / kg MS</t>
  </si>
  <si>
    <t>g/kg MS</t>
  </si>
  <si>
    <t>g/100g PAIE</t>
  </si>
  <si>
    <t>G12-v</t>
  </si>
  <si>
    <t>Gehalt in TS</t>
  </si>
  <si>
    <t>g/kg TS</t>
  </si>
  <si>
    <t>g/100g APDE</t>
  </si>
  <si>
    <t>G13-v</t>
  </si>
  <si>
    <t>mélanges en vert</t>
  </si>
  <si>
    <t>Grünfutter Mischbestände</t>
  </si>
  <si>
    <t>G 1c</t>
  </si>
  <si>
    <t>G14-v</t>
  </si>
  <si>
    <t>G (1. Aufw.)</t>
  </si>
  <si>
    <t>G15-v</t>
  </si>
  <si>
    <t>GR11-v</t>
  </si>
  <si>
    <t>GR12-v</t>
  </si>
  <si>
    <t>GR13-v</t>
  </si>
  <si>
    <t>GR 1c</t>
  </si>
  <si>
    <t>GR14-v</t>
  </si>
  <si>
    <t>GR (1. Aufw.)</t>
  </si>
  <si>
    <t>GR15-v</t>
  </si>
  <si>
    <t>E11-v</t>
  </si>
  <si>
    <t>E12-v</t>
  </si>
  <si>
    <t>E13-v</t>
  </si>
  <si>
    <t>E 1c</t>
  </si>
  <si>
    <t>E14-v</t>
  </si>
  <si>
    <t>A (1. Aufw.)</t>
  </si>
  <si>
    <t>E15-v</t>
  </si>
  <si>
    <t>ER11-v</t>
  </si>
  <si>
    <t>ER12-v</t>
  </si>
  <si>
    <t>ER13-v</t>
  </si>
  <si>
    <t>ER 1c</t>
  </si>
  <si>
    <t>ER14-v</t>
  </si>
  <si>
    <t>AR (1. Aufw.)</t>
  </si>
  <si>
    <t>ER15-v</t>
  </si>
  <si>
    <t>L11-v</t>
  </si>
  <si>
    <t>L12-v</t>
  </si>
  <si>
    <t>L13-v</t>
  </si>
  <si>
    <t>L 1c</t>
  </si>
  <si>
    <t>L14-v</t>
  </si>
  <si>
    <t>L (1. Aufw.)</t>
  </si>
  <si>
    <t>L15-v</t>
  </si>
  <si>
    <t>DF11-v</t>
  </si>
  <si>
    <t>DF12-v</t>
  </si>
  <si>
    <t>DF13-v</t>
  </si>
  <si>
    <t>DF 1c</t>
  </si>
  <si>
    <t>DF14-v</t>
  </si>
  <si>
    <t>KF (1. Aufw.)</t>
  </si>
  <si>
    <t>DF15-v</t>
  </si>
  <si>
    <t>DT11-v</t>
  </si>
  <si>
    <t>DT12-v</t>
  </si>
  <si>
    <t>DT13-v</t>
  </si>
  <si>
    <t>DT 1c</t>
  </si>
  <si>
    <t>DT14-v</t>
  </si>
  <si>
    <t>KG (1. Aufw.)</t>
  </si>
  <si>
    <t>DT15-v</t>
  </si>
  <si>
    <t>DG11-v</t>
  </si>
  <si>
    <t>DG12-v</t>
  </si>
  <si>
    <t>DG13-v</t>
  </si>
  <si>
    <t>espèces pures en vert</t>
  </si>
  <si>
    <t>Grünfutter Reinbestände</t>
  </si>
  <si>
    <t>Dactyle 1c</t>
  </si>
  <si>
    <t>DG14-v</t>
  </si>
  <si>
    <t>Knaulgras (1. Aufw.)</t>
  </si>
  <si>
    <t>DG15-v</t>
  </si>
  <si>
    <t>LP11-v</t>
  </si>
  <si>
    <t>LP12-v</t>
  </si>
  <si>
    <t>LP13-v</t>
  </si>
  <si>
    <t>Ray-grass anglais 1c</t>
  </si>
  <si>
    <t>LP14-v</t>
  </si>
  <si>
    <t xml:space="preserve">Englisches Raigras </t>
  </si>
  <si>
    <t>LP15-v</t>
  </si>
  <si>
    <t>(1. Aufw.)</t>
  </si>
  <si>
    <t>LM11-v</t>
  </si>
  <si>
    <t>LM12-v</t>
  </si>
  <si>
    <t>LM13-v</t>
  </si>
  <si>
    <t>Ray-grass d'Italie 1c</t>
  </si>
  <si>
    <t>LM14-v</t>
  </si>
  <si>
    <t>Italienisches Raigras</t>
  </si>
  <si>
    <t>LM15-v</t>
  </si>
  <si>
    <t>AP11-v</t>
  </si>
  <si>
    <t>AP12-v</t>
  </si>
  <si>
    <t>AP13-v</t>
  </si>
  <si>
    <t>Vulpin 1c</t>
  </si>
  <si>
    <t>AP14-v</t>
  </si>
  <si>
    <t>Wiesen-Fuchsschwanz</t>
  </si>
  <si>
    <t>AP15-v</t>
  </si>
  <si>
    <t>TR11-v</t>
  </si>
  <si>
    <t>TR12-v</t>
  </si>
  <si>
    <t>TR13-v</t>
  </si>
  <si>
    <t>Trèfle blanc 1c</t>
  </si>
  <si>
    <t>TR14-v</t>
  </si>
  <si>
    <t>Weissklee (1. Aufw.)</t>
  </si>
  <si>
    <t>TR15-v</t>
  </si>
  <si>
    <t>TP11-v</t>
  </si>
  <si>
    <t>TP12-v</t>
  </si>
  <si>
    <t>TP13-v</t>
  </si>
  <si>
    <t>Trèfle violet 1c</t>
  </si>
  <si>
    <t>TP14-v</t>
  </si>
  <si>
    <t>Rotklee (1. Aufw.)</t>
  </si>
  <si>
    <t>TP15-v</t>
  </si>
  <si>
    <t>MS11-v</t>
  </si>
  <si>
    <t>MS12-v</t>
  </si>
  <si>
    <t>MS13-v</t>
  </si>
  <si>
    <t>Luzerne 1c</t>
  </si>
  <si>
    <t>MS14-v</t>
  </si>
  <si>
    <t>Luzerne (1. Aufw.)</t>
  </si>
  <si>
    <t>MS15-v</t>
  </si>
  <si>
    <t>G11-e</t>
  </si>
  <si>
    <t>300-400</t>
  </si>
  <si>
    <t>G12-e</t>
  </si>
  <si>
    <t>G13-e</t>
  </si>
  <si>
    <t>mélanges ensilés</t>
  </si>
  <si>
    <t>Silagen Mischbestände</t>
  </si>
  <si>
    <t>G14-e</t>
  </si>
  <si>
    <t>G15-e</t>
  </si>
  <si>
    <t>GR11-e</t>
  </si>
  <si>
    <t>GR12-e</t>
  </si>
  <si>
    <t>GR13-e</t>
  </si>
  <si>
    <t>GR14-e</t>
  </si>
  <si>
    <t>GR15-e</t>
  </si>
  <si>
    <t>E11-e</t>
  </si>
  <si>
    <t>E12-e</t>
  </si>
  <si>
    <t>E13-e</t>
  </si>
  <si>
    <t>E14-e</t>
  </si>
  <si>
    <t>E15-e</t>
  </si>
  <si>
    <t>ER11-e</t>
  </si>
  <si>
    <t>ER12-e</t>
  </si>
  <si>
    <t>ER13-e</t>
  </si>
  <si>
    <t>ER14-e</t>
  </si>
  <si>
    <t>ER15-e</t>
  </si>
  <si>
    <t>L11-e</t>
  </si>
  <si>
    <t>L12-e</t>
  </si>
  <si>
    <t>L13-e</t>
  </si>
  <si>
    <t>L14-e</t>
  </si>
  <si>
    <t>L15-e</t>
  </si>
  <si>
    <t>DF11-e</t>
  </si>
  <si>
    <t>DF12-e</t>
  </si>
  <si>
    <t>DF13-e</t>
  </si>
  <si>
    <t>DF14-e</t>
  </si>
  <si>
    <t>DF15-e</t>
  </si>
  <si>
    <t>DT11-e</t>
  </si>
  <si>
    <t>DT12-e</t>
  </si>
  <si>
    <t>DT13-e</t>
  </si>
  <si>
    <t>DT14-e</t>
  </si>
  <si>
    <t>DT15-e</t>
  </si>
  <si>
    <t>DG11-e</t>
  </si>
  <si>
    <t>DG12-e</t>
  </si>
  <si>
    <t>DG13-e</t>
  </si>
  <si>
    <t>espèces pures ensilées</t>
  </si>
  <si>
    <t>Silagen Reinbestände</t>
  </si>
  <si>
    <t>DG14-e</t>
  </si>
  <si>
    <t>DG15-e</t>
  </si>
  <si>
    <t>LP11-e</t>
  </si>
  <si>
    <t>LP12-e</t>
  </si>
  <si>
    <t>LP13-e</t>
  </si>
  <si>
    <t>LP14-e</t>
  </si>
  <si>
    <t>LP15-e</t>
  </si>
  <si>
    <t>LM11-e</t>
  </si>
  <si>
    <t>LM12-e</t>
  </si>
  <si>
    <t>LM13-e</t>
  </si>
  <si>
    <t>LM14-e</t>
  </si>
  <si>
    <t>LM15-e</t>
  </si>
  <si>
    <t>AP11-e</t>
  </si>
  <si>
    <t>AP12-e</t>
  </si>
  <si>
    <t>AP13-e</t>
  </si>
  <si>
    <t>AP14-e</t>
  </si>
  <si>
    <t>AP15-e</t>
  </si>
  <si>
    <t>TR11-e</t>
  </si>
  <si>
    <t>TR12-e</t>
  </si>
  <si>
    <t>TR13-e</t>
  </si>
  <si>
    <t>TR14-e</t>
  </si>
  <si>
    <t>TR15-e</t>
  </si>
  <si>
    <t>TP11-e</t>
  </si>
  <si>
    <t>TP12-e</t>
  </si>
  <si>
    <t>TP13-e</t>
  </si>
  <si>
    <t>TP14-e</t>
  </si>
  <si>
    <t>TP15-e</t>
  </si>
  <si>
    <t>MS11-e</t>
  </si>
  <si>
    <t>MS12-e</t>
  </si>
  <si>
    <t>MS13-e</t>
  </si>
  <si>
    <t>MS14-e</t>
  </si>
  <si>
    <t>MS15-e</t>
  </si>
  <si>
    <t>G11-s</t>
  </si>
  <si>
    <t>G12-s</t>
  </si>
  <si>
    <t>G13-s</t>
  </si>
  <si>
    <t>mélanges séchés</t>
  </si>
  <si>
    <t>Dürrfuter Mischbestände</t>
  </si>
  <si>
    <t>G14-s</t>
  </si>
  <si>
    <t>G15-s</t>
  </si>
  <si>
    <t>G16-s</t>
  </si>
  <si>
    <t>G17-s</t>
  </si>
  <si>
    <t>GR11-s</t>
  </si>
  <si>
    <t>GR12-s</t>
  </si>
  <si>
    <t>GR13-s</t>
  </si>
  <si>
    <t>GR14-s</t>
  </si>
  <si>
    <t>GR15-s</t>
  </si>
  <si>
    <t>E11-s</t>
  </si>
  <si>
    <t>E12-s</t>
  </si>
  <si>
    <t>E13-s</t>
  </si>
  <si>
    <t>E14-s</t>
  </si>
  <si>
    <t>E15-s</t>
  </si>
  <si>
    <t>E16-s</t>
  </si>
  <si>
    <t>E17-s</t>
  </si>
  <si>
    <t>ER11-s</t>
  </si>
  <si>
    <t>ER12-s</t>
  </si>
  <si>
    <t>ER13-s</t>
  </si>
  <si>
    <t>ER14-s</t>
  </si>
  <si>
    <t>ER15-s</t>
  </si>
  <si>
    <t>L11-s</t>
  </si>
  <si>
    <t>L12-s</t>
  </si>
  <si>
    <t>L13-s</t>
  </si>
  <si>
    <t>L14-s</t>
  </si>
  <si>
    <t>L15-s</t>
  </si>
  <si>
    <t>DF11-s</t>
  </si>
  <si>
    <t>DF12-s</t>
  </si>
  <si>
    <t>DF13-s</t>
  </si>
  <si>
    <t>DF14-s</t>
  </si>
  <si>
    <t>DF15-s</t>
  </si>
  <si>
    <t>DF16-s</t>
  </si>
  <si>
    <t>DF17-s</t>
  </si>
  <si>
    <t>DT11-s</t>
  </si>
  <si>
    <t>DT12-s</t>
  </si>
  <si>
    <t>DT13-s</t>
  </si>
  <si>
    <t>DT14-s</t>
  </si>
  <si>
    <t>DT15-s</t>
  </si>
  <si>
    <t>DT16-s</t>
  </si>
  <si>
    <t>DT17-s</t>
  </si>
  <si>
    <t>DG11-s</t>
  </si>
  <si>
    <t>DG12-s</t>
  </si>
  <si>
    <t>DG13-s</t>
  </si>
  <si>
    <t>espèces pures séchées</t>
  </si>
  <si>
    <t>Dürrfutter Reinbestände</t>
  </si>
  <si>
    <t>DG14-s</t>
  </si>
  <si>
    <t>DG15-s</t>
  </si>
  <si>
    <t>LP11-s</t>
  </si>
  <si>
    <t>LP12-s</t>
  </si>
  <si>
    <t>LP13-s</t>
  </si>
  <si>
    <t>LP14-s</t>
  </si>
  <si>
    <t>LP15-s</t>
  </si>
  <si>
    <t>LM11-s</t>
  </si>
  <si>
    <t>LM12-s</t>
  </si>
  <si>
    <t>LM13-s</t>
  </si>
  <si>
    <t>LM14-s</t>
  </si>
  <si>
    <t>LM15-s</t>
  </si>
  <si>
    <t>AP11-s</t>
  </si>
  <si>
    <t>AP12-s</t>
  </si>
  <si>
    <t>AP13-s</t>
  </si>
  <si>
    <t>AP14-s</t>
  </si>
  <si>
    <t>AP15-s</t>
  </si>
  <si>
    <t>TR11-s</t>
  </si>
  <si>
    <t>TR12-s</t>
  </si>
  <si>
    <t>TR13-s</t>
  </si>
  <si>
    <t>TR14-s</t>
  </si>
  <si>
    <t>TR15-s</t>
  </si>
  <si>
    <t>TP11-s</t>
  </si>
  <si>
    <t>TP12-s</t>
  </si>
  <si>
    <t>TP13-s</t>
  </si>
  <si>
    <t>TP14-s</t>
  </si>
  <si>
    <t>TP15-s</t>
  </si>
  <si>
    <t>MS11-s</t>
  </si>
  <si>
    <t>MS12-s</t>
  </si>
  <si>
    <t>MS13-s</t>
  </si>
  <si>
    <t>MS14-s</t>
  </si>
  <si>
    <t>MS15-s</t>
  </si>
  <si>
    <t>G11-d</t>
  </si>
  <si>
    <t>G12-d</t>
  </si>
  <si>
    <t>G13-d</t>
  </si>
  <si>
    <t>mélanges déshydratés</t>
  </si>
  <si>
    <r>
      <rPr>
        <b/>
        <sz val="8"/>
        <color theme="4" tint="0.59999389629810485"/>
        <rFont val="Arial"/>
        <family val="2"/>
      </rPr>
      <t>Raufutter künstlich getrocknet Mischbestände</t>
    </r>
    <r>
      <rPr>
        <b/>
        <sz val="8"/>
        <color theme="7" tint="0.79998168889431442"/>
        <rFont val="Arial"/>
        <family val="2"/>
      </rPr>
      <t xml:space="preserve">
</t>
    </r>
  </si>
  <si>
    <t>G14-d</t>
  </si>
  <si>
    <t>G15-d</t>
  </si>
  <si>
    <t>GR11-d</t>
  </si>
  <si>
    <t>GR12-d</t>
  </si>
  <si>
    <t>GR13-d</t>
  </si>
  <si>
    <t>GR14-d</t>
  </si>
  <si>
    <t>GR15-d</t>
  </si>
  <si>
    <t>E11-d</t>
  </si>
  <si>
    <t>E12-d</t>
  </si>
  <si>
    <t>E13-d</t>
  </si>
  <si>
    <t>E14-d</t>
  </si>
  <si>
    <t>E15-d</t>
  </si>
  <si>
    <t>ER11-d</t>
  </si>
  <si>
    <t>ER12-d</t>
  </si>
  <si>
    <t>ER13-d</t>
  </si>
  <si>
    <t>ER14-d</t>
  </si>
  <si>
    <t>ER15-d</t>
  </si>
  <si>
    <t>L11-d</t>
  </si>
  <si>
    <t>L12-d</t>
  </si>
  <si>
    <t>L13-d</t>
  </si>
  <si>
    <t>L14-d</t>
  </si>
  <si>
    <t>L15-d</t>
  </si>
  <si>
    <t>DF11-d</t>
  </si>
  <si>
    <t>DF12-d</t>
  </si>
  <si>
    <t>DF13-d</t>
  </si>
  <si>
    <t>DF14-d</t>
  </si>
  <si>
    <t>DF15-d</t>
  </si>
  <si>
    <t>DT11-d</t>
  </si>
  <si>
    <t>DT12-d</t>
  </si>
  <si>
    <t>DT13-d</t>
  </si>
  <si>
    <t>DT14-d</t>
  </si>
  <si>
    <t>DT15-d</t>
  </si>
  <si>
    <t>DG11-d</t>
  </si>
  <si>
    <t>DG12-d</t>
  </si>
  <si>
    <t>DG13-d</t>
  </si>
  <si>
    <t>espèces pures déshydratées</t>
  </si>
  <si>
    <r>
      <rPr>
        <b/>
        <sz val="8"/>
        <color theme="4" tint="0.59999389629810485"/>
        <rFont val="Arial"/>
        <family val="2"/>
      </rPr>
      <t>Raufutter künstlich getrocknet Reinbestände</t>
    </r>
    <r>
      <rPr>
        <b/>
        <sz val="8"/>
        <color theme="7" tint="0.79998168889431442"/>
        <rFont val="Arial"/>
        <family val="2"/>
      </rPr>
      <t xml:space="preserve">
</t>
    </r>
  </si>
  <si>
    <t>DG14-d</t>
  </si>
  <si>
    <t>DG15-d</t>
  </si>
  <si>
    <t>LP11-d</t>
  </si>
  <si>
    <t>LP12-d</t>
  </si>
  <si>
    <t>LP13-d</t>
  </si>
  <si>
    <t>LP14-d</t>
  </si>
  <si>
    <t>LP15-d</t>
  </si>
  <si>
    <t>LM11-d</t>
  </si>
  <si>
    <t>LM12-d</t>
  </si>
  <si>
    <t>LM13-d</t>
  </si>
  <si>
    <t>LM14-d</t>
  </si>
  <si>
    <t>LM15-d</t>
  </si>
  <si>
    <t>AP11-d</t>
  </si>
  <si>
    <t>AP12-d</t>
  </si>
  <si>
    <t>AP13-d</t>
  </si>
  <si>
    <t>AP14-d</t>
  </si>
  <si>
    <t>AP15-d</t>
  </si>
  <si>
    <t>TR11-d</t>
  </si>
  <si>
    <t>TR12-d</t>
  </si>
  <si>
    <t>TR13-d</t>
  </si>
  <si>
    <t>TR14-d</t>
  </si>
  <si>
    <t>TR15-d</t>
  </si>
  <si>
    <t>TP11-d</t>
  </si>
  <si>
    <t>TP12-d</t>
  </si>
  <si>
    <t>TP13-d</t>
  </si>
  <si>
    <t>TP14-d</t>
  </si>
  <si>
    <t>TP15-d</t>
  </si>
  <si>
    <t>MS11-d</t>
  </si>
  <si>
    <t>MS12-d</t>
  </si>
  <si>
    <t>MS13-d</t>
  </si>
  <si>
    <t>MS14-d</t>
  </si>
  <si>
    <t>MS15-d</t>
  </si>
  <si>
    <t>teneurs / kg MS
Gehalt in TS</t>
  </si>
  <si>
    <t>autres fourrages</t>
  </si>
  <si>
    <t>stade de développement</t>
  </si>
  <si>
    <t>andere Raufutter</t>
  </si>
  <si>
    <t>Entwicklungstadium</t>
  </si>
  <si>
    <t>A12</t>
  </si>
  <si>
    <t>Fourrages verts, céréales</t>
  </si>
  <si>
    <t xml:space="preserve">Grünfutter Getreide
</t>
  </si>
  <si>
    <t>Avoine</t>
  </si>
  <si>
    <t>montaison</t>
  </si>
  <si>
    <t>im Schossen</t>
  </si>
  <si>
    <t>A13</t>
  </si>
  <si>
    <t>Hafer</t>
  </si>
  <si>
    <t>épiaison</t>
  </si>
  <si>
    <t>Rispenschieben</t>
  </si>
  <si>
    <t>Blé</t>
  </si>
  <si>
    <t>floraison</t>
  </si>
  <si>
    <t>Blüte</t>
  </si>
  <si>
    <t>Weizen</t>
  </si>
  <si>
    <t>laiteux</t>
  </si>
  <si>
    <t>Milchreife</t>
  </si>
  <si>
    <t>A14</t>
  </si>
  <si>
    <t>pâteux</t>
  </si>
  <si>
    <t>Teigreife</t>
  </si>
  <si>
    <t>-</t>
  </si>
  <si>
    <t xml:space="preserve">Maïs plante entière </t>
  </si>
  <si>
    <t xml:space="preserve">Mais ganze Pflanze </t>
  </si>
  <si>
    <t>pâteux-mou</t>
  </si>
  <si>
    <t>Beginn Teigreife</t>
  </si>
  <si>
    <t>pâteux-dur 
55% épis
conditions normales</t>
  </si>
  <si>
    <t>Teigreife, Kolbenanteil 55 %,
normale Bedingungen</t>
  </si>
  <si>
    <t>pâteux-dur 60% épis
conditions favorables:</t>
  </si>
  <si>
    <t>Teigreife, Kolbenanteil 60 %, günstige Bedingungen</t>
  </si>
  <si>
    <t>A15</t>
  </si>
  <si>
    <t>pâteux-dur 45% épis
conditions défavorables</t>
  </si>
  <si>
    <t>Teigreife, Kolbenanteil 45 %,
ungünstige Bedingungen</t>
  </si>
  <si>
    <t>Orge</t>
  </si>
  <si>
    <t>Gerste</t>
  </si>
  <si>
    <t>A16</t>
  </si>
  <si>
    <t>Seigle</t>
  </si>
  <si>
    <t>A17</t>
  </si>
  <si>
    <t>Roggen</t>
  </si>
  <si>
    <t>Sorgho</t>
  </si>
  <si>
    <t>Hirse</t>
  </si>
  <si>
    <t>A18</t>
  </si>
  <si>
    <t>Triticale</t>
  </si>
  <si>
    <t>A19</t>
  </si>
  <si>
    <t>Fourrages verts, divers</t>
  </si>
  <si>
    <t>Grünfutter verschiedene</t>
  </si>
  <si>
    <t>Féverole</t>
  </si>
  <si>
    <t>pré-floraison</t>
  </si>
  <si>
    <t>vor Blüte</t>
  </si>
  <si>
    <t>A20</t>
  </si>
  <si>
    <t>Ackerbohnen</t>
  </si>
  <si>
    <t>format. des gousses</t>
  </si>
  <si>
    <t>Hülsenansatz</t>
  </si>
  <si>
    <t>Pois</t>
  </si>
  <si>
    <t>Erbsen</t>
  </si>
  <si>
    <t>format. des graines</t>
  </si>
  <si>
    <t>Grüne Erbsen</t>
  </si>
  <si>
    <t>A21</t>
  </si>
  <si>
    <t>graines jaunissantes</t>
  </si>
  <si>
    <t>Gelbe Erbsen</t>
  </si>
  <si>
    <t>Mélange Landsberger</t>
  </si>
  <si>
    <t>précoce</t>
  </si>
  <si>
    <t>früh</t>
  </si>
  <si>
    <t>A22</t>
  </si>
  <si>
    <t>Landsbergergemenge</t>
  </si>
  <si>
    <t>tardif</t>
  </si>
  <si>
    <t>spät</t>
  </si>
  <si>
    <t>Mélange vesce-avoine</t>
  </si>
  <si>
    <t>A23</t>
  </si>
  <si>
    <t>Wickhafer</t>
  </si>
  <si>
    <t>Choux de Chine</t>
  </si>
  <si>
    <t>A24</t>
  </si>
  <si>
    <t>Chinakohl</t>
  </si>
  <si>
    <t>Choux moellier</t>
  </si>
  <si>
    <t>A25</t>
  </si>
  <si>
    <t>Markstammkohl</t>
  </si>
  <si>
    <t>Colza</t>
  </si>
  <si>
    <t>feuillu</t>
  </si>
  <si>
    <t>A26</t>
  </si>
  <si>
    <t>Raps</t>
  </si>
  <si>
    <t>Navette</t>
  </si>
  <si>
    <t>A27</t>
  </si>
  <si>
    <t>Winterrübsen</t>
  </si>
  <si>
    <t>Tournesol</t>
  </si>
  <si>
    <t>A28</t>
  </si>
  <si>
    <t>Sonnenblumen</t>
  </si>
  <si>
    <t>Feuilles de betteraves</t>
  </si>
  <si>
    <t>sans collet</t>
  </si>
  <si>
    <t>ohne Köpfe</t>
  </si>
  <si>
    <t>A40</t>
  </si>
  <si>
    <t>Rübenblätter</t>
  </si>
  <si>
    <t>avec collet</t>
  </si>
  <si>
    <t>mit Köpfen</t>
  </si>
  <si>
    <t>Fourrages ensilés, céréales + divers</t>
  </si>
  <si>
    <t>Silagen Verschiedene</t>
  </si>
  <si>
    <t>A41</t>
  </si>
  <si>
    <t>A42</t>
  </si>
  <si>
    <t>pâteux-dur 55% épis
conditions normales:</t>
  </si>
  <si>
    <t>A43</t>
  </si>
  <si>
    <t>A44</t>
  </si>
  <si>
    <t>A45</t>
  </si>
  <si>
    <t>A46</t>
  </si>
  <si>
    <t>A47</t>
  </si>
  <si>
    <t>A48</t>
  </si>
  <si>
    <t>A49</t>
  </si>
  <si>
    <t>A50</t>
  </si>
  <si>
    <t>A51</t>
  </si>
  <si>
    <t>A70</t>
  </si>
  <si>
    <t>Fourrages déshydratés</t>
  </si>
  <si>
    <t>Raufutter künstlich getrocknet</t>
  </si>
  <si>
    <t>pâteux-dur 45% épis
conditions défavorables:</t>
  </si>
  <si>
    <t>Valeur nutritive des herbages, repousses en vert, ensilées, séchées ou séchées artificiellement (teneurs par kg de MS)</t>
  </si>
  <si>
    <t>Nährwerttabelle für Raufutter folg. Aufwüchse als Grünfutter, Silage, Dürfutter,  Raufutter künstlich getrocknet  (Gehaltsangaben pro kg TS)</t>
  </si>
  <si>
    <t xml:space="preserve">L'utilisation du fourrage au stades1 n'est pas adéquate pour des raisons de pérennité des prairies ou des plantes et pour des raisons nutritionnelles.   </t>
  </si>
  <si>
    <t>repousses</t>
  </si>
  <si>
    <t>folgende Aufwüchse</t>
  </si>
  <si>
    <t>G22-v</t>
  </si>
  <si>
    <t>G23-v</t>
  </si>
  <si>
    <r>
      <rPr>
        <b/>
        <sz val="8"/>
        <color theme="6" tint="-0.499984740745262"/>
        <rFont val="Arial"/>
        <family val="2"/>
      </rPr>
      <t>Grünfutter Mischbestände</t>
    </r>
    <r>
      <rPr>
        <b/>
        <sz val="8"/>
        <color theme="1"/>
        <rFont val="Arial"/>
        <family val="2"/>
      </rPr>
      <t xml:space="preserve">
</t>
    </r>
  </si>
  <si>
    <t>G 2c+</t>
  </si>
  <si>
    <t>G21-v</t>
  </si>
  <si>
    <t>G24-v</t>
  </si>
  <si>
    <t>G (folg. Aufwüchse)</t>
  </si>
  <si>
    <t>G25-v</t>
  </si>
  <si>
    <t>GR21-v</t>
  </si>
  <si>
    <t>GR22-v</t>
  </si>
  <si>
    <t>GR23-v</t>
  </si>
  <si>
    <t>GR 2c+</t>
  </si>
  <si>
    <t>GR24-v</t>
  </si>
  <si>
    <t>GR (folg. Aufwüchse)</t>
  </si>
  <si>
    <t>GR25-v</t>
  </si>
  <si>
    <t>E21-v</t>
  </si>
  <si>
    <t>E22-v</t>
  </si>
  <si>
    <t>E23-v</t>
  </si>
  <si>
    <t>E 2c+</t>
  </si>
  <si>
    <t>E24-v</t>
  </si>
  <si>
    <t>A (folg. Aufwüchse)</t>
  </si>
  <si>
    <t>E25-v</t>
  </si>
  <si>
    <t>ER21-v</t>
  </si>
  <si>
    <t>ER22-v</t>
  </si>
  <si>
    <t>ER23-v</t>
  </si>
  <si>
    <t>ER 2c+</t>
  </si>
  <si>
    <t>ER24-v</t>
  </si>
  <si>
    <t>AR (folg. Aufwüchse)</t>
  </si>
  <si>
    <t>ER25-v</t>
  </si>
  <si>
    <t>L21-v</t>
  </si>
  <si>
    <t>L22-v</t>
  </si>
  <si>
    <t>L23-v</t>
  </si>
  <si>
    <t>L 2c+</t>
  </si>
  <si>
    <t>L24-v</t>
  </si>
  <si>
    <t>L (folg. Aufwüchse)</t>
  </si>
  <si>
    <t>L25-v</t>
  </si>
  <si>
    <t>DF21-v</t>
  </si>
  <si>
    <t>DF22-v</t>
  </si>
  <si>
    <t>DF23-v</t>
  </si>
  <si>
    <t>DF 2c+</t>
  </si>
  <si>
    <t>DF24-v</t>
  </si>
  <si>
    <t>KF (folg. Aufwüchse)</t>
  </si>
  <si>
    <t>DF25-v</t>
  </si>
  <si>
    <t>DT21-v</t>
  </si>
  <si>
    <t>DT22-v</t>
  </si>
  <si>
    <t>DT23-v</t>
  </si>
  <si>
    <t>DT 2c+</t>
  </si>
  <si>
    <t>DT24-v</t>
  </si>
  <si>
    <t>KG (folg. Aufwüchse)</t>
  </si>
  <si>
    <t>DT25-v</t>
  </si>
  <si>
    <t>DA21-v</t>
  </si>
  <si>
    <t>DA22-v</t>
  </si>
  <si>
    <t>DA23-v</t>
  </si>
  <si>
    <t>Dactyle 2c+</t>
  </si>
  <si>
    <t>DA24-v</t>
  </si>
  <si>
    <t>Knaulgras (folg. Aufwüchse)</t>
  </si>
  <si>
    <t>DA25-v</t>
  </si>
  <si>
    <t>LP21-v</t>
  </si>
  <si>
    <t>LP22-v</t>
  </si>
  <si>
    <t>LP23-v</t>
  </si>
  <si>
    <t>Ray-grass anglais 2c+</t>
  </si>
  <si>
    <t>LP24-v</t>
  </si>
  <si>
    <t>LP25-v</t>
  </si>
  <si>
    <t>(folg. Aufwüchse)</t>
  </si>
  <si>
    <t>LM21-v</t>
  </si>
  <si>
    <t>LM22-v</t>
  </si>
  <si>
    <t>LM23-v</t>
  </si>
  <si>
    <t>Ray-grass d'Italie 2c+</t>
  </si>
  <si>
    <t>LM24-v</t>
  </si>
  <si>
    <t>LM25-v</t>
  </si>
  <si>
    <t>AP21-v</t>
  </si>
  <si>
    <t>AP22-v</t>
  </si>
  <si>
    <t>AP23-v</t>
  </si>
  <si>
    <t>Vulpin 2c+</t>
  </si>
  <si>
    <t>AP24-v</t>
  </si>
  <si>
    <t>AP25-v</t>
  </si>
  <si>
    <t>TR21-v</t>
  </si>
  <si>
    <t>TR22-v</t>
  </si>
  <si>
    <t>TR23-v</t>
  </si>
  <si>
    <t>Trèfle blanc 2c+</t>
  </si>
  <si>
    <t>TR24-v</t>
  </si>
  <si>
    <t>Weissklee (folg. Aufwüchse)</t>
  </si>
  <si>
    <t>TR25-v</t>
  </si>
  <si>
    <t>TP21-v</t>
  </si>
  <si>
    <t>TP22-v</t>
  </si>
  <si>
    <t>TP23-v</t>
  </si>
  <si>
    <t>Trèfle violet 2c+</t>
  </si>
  <si>
    <t>TP24-v</t>
  </si>
  <si>
    <t>Rotklee (folg. Aufwüchse)</t>
  </si>
  <si>
    <t>TP25-v</t>
  </si>
  <si>
    <t>MS21-v</t>
  </si>
  <si>
    <t>MS22-v</t>
  </si>
  <si>
    <t>MS23-v</t>
  </si>
  <si>
    <t>Luzerne 2c+</t>
  </si>
  <si>
    <t>MS24-v</t>
  </si>
  <si>
    <t>Luzerne (folg. Aufwüchse)</t>
  </si>
  <si>
    <t>MS25-v</t>
  </si>
  <si>
    <t>G21-e</t>
  </si>
  <si>
    <t>G22-e</t>
  </si>
  <si>
    <t>G23-e</t>
  </si>
  <si>
    <t>G24-e</t>
  </si>
  <si>
    <t>G25-e</t>
  </si>
  <si>
    <t>GR21-e</t>
  </si>
  <si>
    <t>GR22-e</t>
  </si>
  <si>
    <t>GR23-e</t>
  </si>
  <si>
    <t>GR24-e</t>
  </si>
  <si>
    <t>GR25-e</t>
  </si>
  <si>
    <t>E21-e</t>
  </si>
  <si>
    <t>E22-e</t>
  </si>
  <si>
    <t>E23-e</t>
  </si>
  <si>
    <t>E24-e</t>
  </si>
  <si>
    <t>E25-e</t>
  </si>
  <si>
    <t>ER21-e</t>
  </si>
  <si>
    <t>ER22-e</t>
  </si>
  <si>
    <t>ER23-e</t>
  </si>
  <si>
    <t>ER24-e</t>
  </si>
  <si>
    <t>ER25-e</t>
  </si>
  <si>
    <t>L21-e</t>
  </si>
  <si>
    <t>L22-e</t>
  </si>
  <si>
    <t>L23-e</t>
  </si>
  <si>
    <t>L24-e</t>
  </si>
  <si>
    <t>L25-e</t>
  </si>
  <si>
    <t>DF21-e</t>
  </si>
  <si>
    <t>DF22-e</t>
  </si>
  <si>
    <t>DF23-e</t>
  </si>
  <si>
    <t>DF24-e</t>
  </si>
  <si>
    <t>DF25-e</t>
  </si>
  <si>
    <t>DT21-e</t>
  </si>
  <si>
    <t>DT22-e</t>
  </si>
  <si>
    <t>DT23-e</t>
  </si>
  <si>
    <t>DT24-e</t>
  </si>
  <si>
    <t>DT25-e</t>
  </si>
  <si>
    <t>DA21-e</t>
  </si>
  <si>
    <t>DA22-e</t>
  </si>
  <si>
    <t>DA23-e</t>
  </si>
  <si>
    <t>DA24-e</t>
  </si>
  <si>
    <t>DA25-e</t>
  </si>
  <si>
    <t>LP21-e</t>
  </si>
  <si>
    <t>LP22-e</t>
  </si>
  <si>
    <t>LP23-e</t>
  </si>
  <si>
    <t>LP24-e</t>
  </si>
  <si>
    <t>LP25-e</t>
  </si>
  <si>
    <t>LM21-e</t>
  </si>
  <si>
    <t>LM22-e</t>
  </si>
  <si>
    <t>LM23-e</t>
  </si>
  <si>
    <t>LM24-e</t>
  </si>
  <si>
    <t>LM25-e</t>
  </si>
  <si>
    <t>AP21-e</t>
  </si>
  <si>
    <t>AP22-e</t>
  </si>
  <si>
    <t>AP23-e</t>
  </si>
  <si>
    <t>AP24-e</t>
  </si>
  <si>
    <t>AP25-e</t>
  </si>
  <si>
    <t>TR21-e</t>
  </si>
  <si>
    <t>TR22-e</t>
  </si>
  <si>
    <t>TR23-e</t>
  </si>
  <si>
    <t>TR24-e</t>
  </si>
  <si>
    <t>TR25-e</t>
  </si>
  <si>
    <t>TP21-e</t>
  </si>
  <si>
    <t>TP22-e</t>
  </si>
  <si>
    <t>TP23-e</t>
  </si>
  <si>
    <t>TP24-e</t>
  </si>
  <si>
    <t>TP25-e</t>
  </si>
  <si>
    <t>MS21-e</t>
  </si>
  <si>
    <t>MS22-e</t>
  </si>
  <si>
    <t>MS23-e</t>
  </si>
  <si>
    <t>MS24-e</t>
  </si>
  <si>
    <t>MS25-e</t>
  </si>
  <si>
    <t>G21-s</t>
  </si>
  <si>
    <t>G22-s</t>
  </si>
  <si>
    <t>G23-s</t>
  </si>
  <si>
    <t>G24-s</t>
  </si>
  <si>
    <t>G25-s</t>
  </si>
  <si>
    <t>GR21-s</t>
  </si>
  <si>
    <t>GR22-s</t>
  </si>
  <si>
    <t>GR23-s</t>
  </si>
  <si>
    <t>GR24-s</t>
  </si>
  <si>
    <t>GR25-s</t>
  </si>
  <si>
    <t>E21-s</t>
  </si>
  <si>
    <t>E22-s</t>
  </si>
  <si>
    <t>E23-s</t>
  </si>
  <si>
    <t>E24-s</t>
  </si>
  <si>
    <t>E25-s</t>
  </si>
  <si>
    <t>ER21-s</t>
  </si>
  <si>
    <t>ER22-s</t>
  </si>
  <si>
    <t>ER23-s</t>
  </si>
  <si>
    <t>ER24-s</t>
  </si>
  <si>
    <t>ER25-s</t>
  </si>
  <si>
    <t>L21-s</t>
  </si>
  <si>
    <t>L22-s</t>
  </si>
  <si>
    <t>L23-s</t>
  </si>
  <si>
    <t>L24-s</t>
  </si>
  <si>
    <t>L25-s</t>
  </si>
  <si>
    <t>DF21-s</t>
  </si>
  <si>
    <t>DF22-s</t>
  </si>
  <si>
    <t>DF23-s</t>
  </si>
  <si>
    <t>DF24-s</t>
  </si>
  <si>
    <t>DF25-s</t>
  </si>
  <si>
    <t>DT21-s</t>
  </si>
  <si>
    <t>DT22-s</t>
  </si>
  <si>
    <t>DT23-s</t>
  </si>
  <si>
    <t>DT24-s</t>
  </si>
  <si>
    <t>DT25-s</t>
  </si>
  <si>
    <t>DA21-s</t>
  </si>
  <si>
    <t>DA22-s</t>
  </si>
  <si>
    <t>DA23-s</t>
  </si>
  <si>
    <t>DA24-s</t>
  </si>
  <si>
    <t>DA25-s</t>
  </si>
  <si>
    <t>LP21-s</t>
  </si>
  <si>
    <t>LP22-s</t>
  </si>
  <si>
    <t>LP23-s</t>
  </si>
  <si>
    <t>LP24-s</t>
  </si>
  <si>
    <t>LP25-s</t>
  </si>
  <si>
    <t>LM21-s</t>
  </si>
  <si>
    <t>LM22-s</t>
  </si>
  <si>
    <t>LM23-s</t>
  </si>
  <si>
    <t>LM24-s</t>
  </si>
  <si>
    <t>LM25-s</t>
  </si>
  <si>
    <t>AP21-s</t>
  </si>
  <si>
    <t>AP22-s</t>
  </si>
  <si>
    <t>AP23-s</t>
  </si>
  <si>
    <t>AP24-s</t>
  </si>
  <si>
    <t>AP25-s</t>
  </si>
  <si>
    <t>TR21-s</t>
  </si>
  <si>
    <t>TR22-s</t>
  </si>
  <si>
    <t>TR23-s</t>
  </si>
  <si>
    <t>TR24-s</t>
  </si>
  <si>
    <t>TR25-s</t>
  </si>
  <si>
    <t>TP21-s</t>
  </si>
  <si>
    <t>TP22-s</t>
  </si>
  <si>
    <t>TP23-s</t>
  </si>
  <si>
    <t>TP24-s</t>
  </si>
  <si>
    <t>TP25-s</t>
  </si>
  <si>
    <t>MS21-s</t>
  </si>
  <si>
    <t>MS22-s</t>
  </si>
  <si>
    <t>MS23-s</t>
  </si>
  <si>
    <t>MS24-s</t>
  </si>
  <si>
    <t>MS25-s</t>
  </si>
  <si>
    <t>G21-d</t>
  </si>
  <si>
    <t>G22-d</t>
  </si>
  <si>
    <t>G23-d</t>
  </si>
  <si>
    <t>G24-d</t>
  </si>
  <si>
    <t>G25-d</t>
  </si>
  <si>
    <t>GR21-d</t>
  </si>
  <si>
    <t>GR22-d</t>
  </si>
  <si>
    <t>GR23-d</t>
  </si>
  <si>
    <t>GR24-d</t>
  </si>
  <si>
    <t>GR25-d</t>
  </si>
  <si>
    <t>E21-d</t>
  </si>
  <si>
    <t>E22-d</t>
  </si>
  <si>
    <t>E23-d</t>
  </si>
  <si>
    <t>E24-d</t>
  </si>
  <si>
    <t>E25-d</t>
  </si>
  <si>
    <t>ER21-d</t>
  </si>
  <si>
    <t>ER22-d</t>
  </si>
  <si>
    <t>ER23-d</t>
  </si>
  <si>
    <t>ER24-d</t>
  </si>
  <si>
    <t>ER25-d</t>
  </si>
  <si>
    <t>L21-d</t>
  </si>
  <si>
    <t>L22-d</t>
  </si>
  <si>
    <t>L23-d</t>
  </si>
  <si>
    <t>L24-d</t>
  </si>
  <si>
    <t>L25-d</t>
  </si>
  <si>
    <t>DF21-d</t>
  </si>
  <si>
    <t>DF22-d</t>
  </si>
  <si>
    <t>DF23-d</t>
  </si>
  <si>
    <t>DF24-d</t>
  </si>
  <si>
    <t>DF25-d</t>
  </si>
  <si>
    <t>DT21-d</t>
  </si>
  <si>
    <t>DT22-d</t>
  </si>
  <si>
    <t>DT23-d</t>
  </si>
  <si>
    <t>DT24-d</t>
  </si>
  <si>
    <t>DT25-d</t>
  </si>
  <si>
    <t>DA21-d</t>
  </si>
  <si>
    <t>DA22-d</t>
  </si>
  <si>
    <t>DA23-d</t>
  </si>
  <si>
    <t>DA24-d</t>
  </si>
  <si>
    <t>DA25-d</t>
  </si>
  <si>
    <t>LP21-d</t>
  </si>
  <si>
    <t>LP22-d</t>
  </si>
  <si>
    <t>LP23-d</t>
  </si>
  <si>
    <t>LP24-d</t>
  </si>
  <si>
    <t>LP25-d</t>
  </si>
  <si>
    <t>LM21-d</t>
  </si>
  <si>
    <t>LM22-d</t>
  </si>
  <si>
    <t>LM23-d</t>
  </si>
  <si>
    <t>LM24-d</t>
  </si>
  <si>
    <t>LM25-d</t>
  </si>
  <si>
    <t>AP21-d</t>
  </si>
  <si>
    <t>AP22-d</t>
  </si>
  <si>
    <t>AP23-d</t>
  </si>
  <si>
    <t>AP24-d</t>
  </si>
  <si>
    <t>AP25-d</t>
  </si>
  <si>
    <t>TR21-d</t>
  </si>
  <si>
    <t>TR22-d</t>
  </si>
  <si>
    <t>TR23-d</t>
  </si>
  <si>
    <t>TR24-d</t>
  </si>
  <si>
    <t>TR25-d</t>
  </si>
  <si>
    <t>TP21-d</t>
  </si>
  <si>
    <t>TP22-d</t>
  </si>
  <si>
    <t>TP23-d</t>
  </si>
  <si>
    <t>TP24-d</t>
  </si>
  <si>
    <t>TP25-d</t>
  </si>
  <si>
    <t>MS21-d</t>
  </si>
  <si>
    <t>MS22-d</t>
  </si>
  <si>
    <t>MS23-d</t>
  </si>
  <si>
    <t>MS24-d</t>
  </si>
  <si>
    <t>MS25-d</t>
  </si>
  <si>
    <t>Knaulgras</t>
  </si>
  <si>
    <t>Bestand</t>
  </si>
  <si>
    <t>TS [g]</t>
  </si>
  <si>
    <t>NEL    [MJ]</t>
  </si>
  <si>
    <t>NEV   [MJ]</t>
  </si>
  <si>
    <t>UE [MJ]</t>
  </si>
  <si>
    <t>APDE [g]</t>
  </si>
  <si>
    <t>APDN [g]</t>
  </si>
  <si>
    <t>OS [g]</t>
  </si>
  <si>
    <t>RP [g]</t>
  </si>
  <si>
    <t>RF [g]</t>
  </si>
  <si>
    <t>NDF [g]</t>
  </si>
  <si>
    <t>ADF   [g]</t>
  </si>
  <si>
    <t>Zucker [g]</t>
  </si>
  <si>
    <t>vOS [%]</t>
  </si>
  <si>
    <t>aRP [%]</t>
  </si>
  <si>
    <t>RA [g]</t>
  </si>
  <si>
    <t>Ca [g]</t>
  </si>
  <si>
    <t>P [g]</t>
  </si>
  <si>
    <t>Mg [g]</t>
  </si>
  <si>
    <t>K [g]</t>
  </si>
  <si>
    <t>Na [g]</t>
  </si>
  <si>
    <t>Cl  [g]</t>
  </si>
  <si>
    <t>S  [g]</t>
  </si>
  <si>
    <t>Cu  [mg]</t>
  </si>
  <si>
    <t>Fe  [mg]</t>
  </si>
  <si>
    <t>Mn  [mg]</t>
  </si>
  <si>
    <t>Zn  [mg]</t>
  </si>
  <si>
    <t>Co  [mg]</t>
  </si>
  <si>
    <t>Se  [mg]</t>
  </si>
  <si>
    <t xml:space="preserve"> []</t>
  </si>
  <si>
    <t>Lysin [g/kg TS]</t>
  </si>
  <si>
    <t>Methionin [g/kg TS]</t>
  </si>
  <si>
    <t>Leucin [g/kg TS]</t>
  </si>
  <si>
    <t>Histidin [g/kg TS]</t>
  </si>
  <si>
    <t>Phenylalanin [g/kg TS]</t>
  </si>
  <si>
    <t>Threonin [g/kg TS]</t>
  </si>
  <si>
    <t>Isoleucin [g/kg TS]</t>
  </si>
  <si>
    <t>Valin [g/kg TS]</t>
  </si>
  <si>
    <t>Arginin [g/kg TS]</t>
  </si>
  <si>
    <t>Aufwuchs</t>
  </si>
  <si>
    <t>Weissklee</t>
  </si>
  <si>
    <t>Rotklee</t>
  </si>
  <si>
    <t>Luzerne</t>
  </si>
  <si>
    <t>folgende</t>
  </si>
  <si>
    <t>erster</t>
  </si>
  <si>
    <t>andere Futtermittel</t>
  </si>
  <si>
    <t>Grünfutter</t>
  </si>
  <si>
    <t>Silage</t>
  </si>
  <si>
    <t>künstlich getrocknet</t>
  </si>
  <si>
    <t>Dürrfutter</t>
  </si>
  <si>
    <t>Futterart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</si>
</sst>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Arial"/>
      <family val="2"/>
    </font>
    <font>
      <b/>
      <sz val="11"/>
      <color theme="0"/>
      <name val="Arial"/>
      <family val="2"/>
    </font>
    <font>
      <b/>
      <sz val="11"/>
      <color theme="1"/>
      <name val="Arial"/>
      <family val="2"/>
    </font>
    <font>
      <b/>
      <sz val="14"/>
      <name val="Arial"/>
      <family val="2"/>
    </font>
    <font>
      <sz val="10"/>
      <name val="Arial"/>
      <family val="2"/>
    </font>
    <font>
      <b/>
      <sz val="14"/>
      <color theme="4"/>
      <name val="Arial"/>
      <family val="2"/>
    </font>
    <font>
      <sz val="10"/>
      <color theme="4"/>
      <name val="Arial"/>
      <family val="2"/>
    </font>
    <font>
      <b/>
      <sz val="22"/>
      <color rgb="FFFF0000"/>
      <name val="Arial"/>
      <family val="2"/>
    </font>
    <font>
      <b/>
      <sz val="14"/>
      <color rgb="FFFF0000"/>
      <name val="Arial"/>
      <family val="2"/>
    </font>
    <font>
      <b/>
      <sz val="22"/>
      <color theme="1"/>
      <name val="Arial"/>
      <family val="2"/>
    </font>
    <font>
      <b/>
      <sz val="22"/>
      <color theme="6" tint="-0.499984740745262"/>
      <name val="Arial"/>
      <family val="2"/>
    </font>
    <font>
      <b/>
      <sz val="11"/>
      <name val="Arial"/>
      <family val="2"/>
    </font>
    <font>
      <b/>
      <sz val="11"/>
      <color theme="4" tint="-0.249977111117893"/>
      <name val="Arial"/>
      <family val="2"/>
    </font>
    <font>
      <b/>
      <sz val="22"/>
      <color theme="7" tint="0.79998168889431442"/>
      <name val="Arial"/>
      <family val="2"/>
    </font>
    <font>
      <b/>
      <sz val="11"/>
      <color theme="7" tint="0.79998168889431442"/>
      <name val="Arial"/>
      <family val="2"/>
    </font>
    <font>
      <b/>
      <sz val="11"/>
      <color theme="4" tint="0.59999389629810485"/>
      <name val="Arial"/>
      <family val="2"/>
    </font>
    <font>
      <b/>
      <sz val="12"/>
      <name val="Arial"/>
      <family val="2"/>
    </font>
    <font>
      <b/>
      <sz val="10"/>
      <name val="Arial"/>
      <family val="2"/>
    </font>
    <font>
      <b/>
      <sz val="14"/>
      <color theme="7" tint="0.79998168889431442"/>
      <name val="Arial"/>
      <family val="2"/>
    </font>
    <font>
      <b/>
      <sz val="10"/>
      <color theme="0"/>
      <name val="Arial"/>
      <family val="2"/>
    </font>
    <font>
      <sz val="10"/>
      <color theme="0"/>
      <name val="Arial"/>
      <family val="2"/>
    </font>
    <font>
      <b/>
      <sz val="11"/>
      <color theme="8"/>
      <name val="Arial"/>
      <family val="2"/>
    </font>
    <font>
      <sz val="10"/>
      <color theme="8"/>
      <name val="Arial"/>
      <family val="2"/>
    </font>
    <font>
      <b/>
      <sz val="8"/>
      <color theme="1"/>
      <name val="Arial"/>
      <family val="2"/>
    </font>
    <font>
      <b/>
      <sz val="8"/>
      <name val="Arial"/>
      <family val="2"/>
    </font>
    <font>
      <b/>
      <sz val="22"/>
      <name val="Arial"/>
      <family val="2"/>
    </font>
    <font>
      <b/>
      <sz val="8"/>
      <color theme="8"/>
      <name val="Arial"/>
      <family val="2"/>
    </font>
    <font>
      <b/>
      <sz val="8"/>
      <color theme="7" tint="0.79998168889431442"/>
      <name val="Arial"/>
      <family val="2"/>
    </font>
    <font>
      <b/>
      <sz val="8"/>
      <color theme="6" tint="-0.499984740745262"/>
      <name val="Arial"/>
      <family val="2"/>
    </font>
    <font>
      <b/>
      <sz val="8"/>
      <color theme="6" tint="-0.249977111117893"/>
      <name val="Arial"/>
      <family val="2"/>
    </font>
    <font>
      <b/>
      <sz val="8"/>
      <color theme="9" tint="-0.249977111117893"/>
      <name val="Arial"/>
      <family val="2"/>
    </font>
    <font>
      <b/>
      <sz val="8"/>
      <color theme="4" tint="0.59999389629810485"/>
      <name val="Arial"/>
      <family val="2"/>
    </font>
    <font>
      <sz val="11"/>
      <name val="Arial"/>
      <family val="2"/>
    </font>
    <font>
      <sz val="12"/>
      <color theme="1"/>
      <name val="Arial"/>
      <family val="2"/>
    </font>
    <font>
      <sz val="11"/>
      <color rgb="FFFF0000"/>
      <name val="Arial"/>
      <family val="2"/>
    </font>
    <font>
      <sz val="11"/>
      <color theme="0"/>
      <name val="Arial"/>
      <family val="2"/>
    </font>
    <font>
      <sz val="8"/>
      <color rgb="FF000000"/>
      <name val="Segoe UI"/>
      <charset val="1"/>
    </font>
  </fonts>
  <fills count="18">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CCCC00"/>
        <bgColor indexed="64"/>
      </patternFill>
    </fill>
    <fill>
      <patternFill patternType="solid">
        <fgColor theme="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theme="2" tint="-0.749992370372631"/>
        <bgColor indexed="64"/>
      </patternFill>
    </fill>
    <fill>
      <patternFill patternType="solid">
        <fgColor rgb="FFFFFF00"/>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2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8" fillId="2" borderId="2" xfId="0" applyFont="1" applyFill="1" applyBorder="1" applyAlignment="1">
      <alignment horizontal="center" vertic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3" borderId="4" xfId="0" applyFont="1" applyFill="1" applyBorder="1" applyAlignment="1">
      <alignment horizontal="center" wrapText="1"/>
    </xf>
    <xf numFmtId="0" fontId="4" fillId="4" borderId="4" xfId="0" applyFont="1" applyFill="1" applyBorder="1" applyAlignment="1">
      <alignment horizontal="center" wrapText="1"/>
    </xf>
    <xf numFmtId="0" fontId="4" fillId="5" borderId="4" xfId="0" applyFont="1" applyFill="1" applyBorder="1" applyAlignment="1">
      <alignment horizontal="center" wrapText="1"/>
    </xf>
    <xf numFmtId="0" fontId="0" fillId="0" borderId="2" xfId="0" applyBorder="1"/>
    <xf numFmtId="0" fontId="4" fillId="6" borderId="5" xfId="0" applyFont="1" applyFill="1" applyBorder="1" applyAlignment="1">
      <alignment horizontal="center" wrapText="1"/>
    </xf>
    <xf numFmtId="0" fontId="4" fillId="6" borderId="6" xfId="0" applyFont="1" applyFill="1" applyBorder="1" applyAlignment="1">
      <alignment horizontal="center" wrapText="1"/>
    </xf>
    <xf numFmtId="0" fontId="0" fillId="2" borderId="7" xfId="0" applyFill="1" applyBorder="1"/>
    <xf numFmtId="0" fontId="4" fillId="2" borderId="8" xfId="0" applyFont="1" applyFill="1" applyBorder="1" applyAlignment="1">
      <alignment wrapText="1"/>
    </xf>
    <xf numFmtId="0" fontId="4" fillId="2" borderId="8" xfId="0" applyFont="1" applyFill="1" applyBorder="1"/>
    <xf numFmtId="0" fontId="4" fillId="0" borderId="8" xfId="0" applyFont="1" applyBorder="1"/>
    <xf numFmtId="0" fontId="0" fillId="0" borderId="9" xfId="0" applyBorder="1" applyAlignment="1">
      <alignment horizontal="center"/>
    </xf>
    <xf numFmtId="0" fontId="0" fillId="0" borderId="8" xfId="0" applyBorder="1"/>
    <xf numFmtId="0" fontId="4" fillId="0" borderId="10" xfId="0" applyFont="1" applyBorder="1" applyAlignment="1">
      <alignment horizontal="center" wrapText="1"/>
    </xf>
    <xf numFmtId="0" fontId="4" fillId="0" borderId="11" xfId="0" applyFont="1" applyBorder="1" applyAlignment="1">
      <alignment horizontal="center" wrapText="1"/>
    </xf>
    <xf numFmtId="0" fontId="11" fillId="2" borderId="1" xfId="0" applyFont="1" applyFill="1" applyBorder="1"/>
    <xf numFmtId="0" fontId="11" fillId="2" borderId="2" xfId="0" applyFont="1" applyFill="1" applyBorder="1"/>
    <xf numFmtId="0" fontId="4" fillId="0" borderId="2" xfId="0" applyFont="1" applyBorder="1" applyAlignment="1">
      <alignment horizontal="center"/>
    </xf>
    <xf numFmtId="1"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4" xfId="0" applyNumberFormat="1" applyFont="1" applyBorder="1" applyAlignment="1">
      <alignment horizontal="center" vertical="center"/>
    </xf>
    <xf numFmtId="1" fontId="4" fillId="0" borderId="2" xfId="0" applyNumberFormat="1" applyFont="1" applyBorder="1" applyAlignment="1">
      <alignment horizontal="center" vertical="center"/>
    </xf>
    <xf numFmtId="2" fontId="4" fillId="0" borderId="4" xfId="0" applyNumberFormat="1" applyFont="1" applyBorder="1" applyAlignment="1">
      <alignment horizontal="center" vertical="center"/>
    </xf>
    <xf numFmtId="164" fontId="4" fillId="0" borderId="2"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9" fillId="2" borderId="13" xfId="0" applyFont="1" applyFill="1" applyBorder="1" applyAlignment="1">
      <alignment horizontal="center" vertical="center" textRotation="90"/>
    </xf>
    <xf numFmtId="0" fontId="12" fillId="2" borderId="14" xfId="0" applyFont="1" applyFill="1" applyBorder="1"/>
    <xf numFmtId="0" fontId="11" fillId="2" borderId="0" xfId="0" applyFont="1" applyFill="1"/>
    <xf numFmtId="0" fontId="4" fillId="0" borderId="0" xfId="0" applyFont="1" applyAlignment="1">
      <alignment horizontal="center"/>
    </xf>
    <xf numFmtId="1"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15" xfId="0" applyNumberFormat="1" applyFont="1" applyBorder="1" applyAlignment="1">
      <alignment horizontal="center" vertical="center"/>
    </xf>
    <xf numFmtId="1" fontId="4" fillId="0" borderId="0" xfId="0" applyNumberFormat="1" applyFont="1" applyAlignment="1">
      <alignment horizontal="center" vertical="center"/>
    </xf>
    <xf numFmtId="2" fontId="4" fillId="0" borderId="15" xfId="0" applyNumberFormat="1" applyFont="1" applyBorder="1" applyAlignment="1">
      <alignment horizontal="center" vertical="center"/>
    </xf>
    <xf numFmtId="164" fontId="4" fillId="0" borderId="0" xfId="0" applyNumberFormat="1" applyFont="1" applyAlignment="1">
      <alignment horizontal="center" vertical="center"/>
    </xf>
    <xf numFmtId="164" fontId="4" fillId="0" borderId="17" xfId="0" applyNumberFormat="1" applyFont="1" applyBorder="1" applyAlignment="1">
      <alignment horizontal="center" vertical="center"/>
    </xf>
    <xf numFmtId="0" fontId="11" fillId="2" borderId="14" xfId="0" applyFont="1" applyFill="1" applyBorder="1"/>
    <xf numFmtId="0" fontId="11" fillId="2" borderId="18" xfId="0" applyFont="1" applyFill="1" applyBorder="1"/>
    <xf numFmtId="0" fontId="11" fillId="2" borderId="19" xfId="0" applyFont="1" applyFill="1" applyBorder="1"/>
    <xf numFmtId="0" fontId="4" fillId="0" borderId="19" xfId="0" applyFont="1" applyBorder="1" applyAlignment="1">
      <alignment horizontal="center"/>
    </xf>
    <xf numFmtId="1" fontId="4" fillId="7" borderId="20" xfId="0" applyNumberFormat="1" applyFont="1" applyFill="1" applyBorder="1" applyAlignment="1">
      <alignment horizontal="center" vertical="center"/>
    </xf>
    <xf numFmtId="164" fontId="4" fillId="7" borderId="21" xfId="0" applyNumberFormat="1" applyFont="1" applyFill="1" applyBorder="1" applyAlignment="1">
      <alignment horizontal="center" vertical="center"/>
    </xf>
    <xf numFmtId="164" fontId="4" fillId="7" borderId="20" xfId="0" applyNumberFormat="1" applyFont="1" applyFill="1" applyBorder="1" applyAlignment="1">
      <alignment horizontal="center" vertical="center"/>
    </xf>
    <xf numFmtId="1" fontId="4" fillId="7" borderId="19" xfId="0" applyNumberFormat="1" applyFont="1" applyFill="1" applyBorder="1" applyAlignment="1">
      <alignment horizontal="center" vertical="center"/>
    </xf>
    <xf numFmtId="2" fontId="4" fillId="7" borderId="20" xfId="0" applyNumberFormat="1" applyFont="1" applyFill="1" applyBorder="1" applyAlignment="1">
      <alignment horizontal="center" vertical="center"/>
    </xf>
    <xf numFmtId="164" fontId="4" fillId="7" borderId="19" xfId="0" applyNumberFormat="1" applyFont="1" applyFill="1" applyBorder="1" applyAlignment="1">
      <alignment horizontal="center" vertical="center"/>
    </xf>
    <xf numFmtId="164" fontId="4" fillId="7" borderId="22" xfId="0" applyNumberFormat="1" applyFont="1" applyFill="1" applyBorder="1" applyAlignment="1">
      <alignment horizontal="center" vertical="center"/>
    </xf>
    <xf numFmtId="1" fontId="4" fillId="7" borderId="15" xfId="0" applyNumberFormat="1" applyFont="1" applyFill="1" applyBorder="1" applyAlignment="1">
      <alignment horizontal="center" vertical="center"/>
    </xf>
    <xf numFmtId="164" fontId="4" fillId="7" borderId="16" xfId="0" applyNumberFormat="1" applyFont="1" applyFill="1" applyBorder="1" applyAlignment="1">
      <alignment horizontal="center" vertical="center"/>
    </xf>
    <xf numFmtId="164" fontId="4" fillId="7" borderId="15" xfId="0" applyNumberFormat="1" applyFont="1" applyFill="1" applyBorder="1" applyAlignment="1">
      <alignment horizontal="center" vertical="center"/>
    </xf>
    <xf numFmtId="1" fontId="4" fillId="7" borderId="0" xfId="0" applyNumberFormat="1" applyFont="1" applyFill="1" applyAlignment="1">
      <alignment horizontal="center" vertical="center"/>
    </xf>
    <xf numFmtId="2" fontId="4" fillId="7" borderId="15" xfId="0" applyNumberFormat="1" applyFont="1" applyFill="1" applyBorder="1" applyAlignment="1">
      <alignment horizontal="center" vertical="center"/>
    </xf>
    <xf numFmtId="164" fontId="4" fillId="7" borderId="0" xfId="0" applyNumberFormat="1" applyFont="1" applyFill="1" applyAlignment="1">
      <alignment horizontal="center" vertical="center"/>
    </xf>
    <xf numFmtId="164" fontId="4" fillId="7" borderId="17" xfId="0" applyNumberFormat="1" applyFont="1" applyFill="1" applyBorder="1" applyAlignment="1">
      <alignment horizontal="center" vertical="center"/>
    </xf>
    <xf numFmtId="1" fontId="4" fillId="0" borderId="20" xfId="0" applyNumberFormat="1" applyFont="1" applyBorder="1" applyAlignment="1">
      <alignment horizontal="center" vertical="center"/>
    </xf>
    <xf numFmtId="164" fontId="4" fillId="0" borderId="21" xfId="0" applyNumberFormat="1" applyFont="1" applyBorder="1" applyAlignment="1">
      <alignment horizontal="center" vertical="center"/>
    </xf>
    <xf numFmtId="164" fontId="4" fillId="0" borderId="20" xfId="0" applyNumberFormat="1" applyFont="1" applyBorder="1" applyAlignment="1">
      <alignment horizontal="center" vertical="center"/>
    </xf>
    <xf numFmtId="1" fontId="4" fillId="0" borderId="19" xfId="0" applyNumberFormat="1" applyFont="1" applyBorder="1" applyAlignment="1">
      <alignment horizontal="center" vertical="center"/>
    </xf>
    <xf numFmtId="2" fontId="4" fillId="0" borderId="20" xfId="0" applyNumberFormat="1" applyFont="1" applyBorder="1" applyAlignment="1">
      <alignment horizontal="center" vertical="center"/>
    </xf>
    <xf numFmtId="164" fontId="4" fillId="0" borderId="19" xfId="0" applyNumberFormat="1" applyFont="1" applyBorder="1" applyAlignment="1">
      <alignment horizontal="center" vertical="center"/>
    </xf>
    <xf numFmtId="164" fontId="4" fillId="0" borderId="22" xfId="0" applyNumberFormat="1" applyFont="1" applyBorder="1" applyAlignment="1">
      <alignment horizontal="center" vertical="center"/>
    </xf>
    <xf numFmtId="0" fontId="11" fillId="2" borderId="18" xfId="0" applyFont="1" applyFill="1" applyBorder="1" applyAlignment="1">
      <alignment wrapText="1"/>
    </xf>
    <xf numFmtId="0" fontId="11" fillId="2" borderId="7" xfId="0" applyFont="1" applyFill="1" applyBorder="1"/>
    <xf numFmtId="0" fontId="11" fillId="2" borderId="8" xfId="0" applyFont="1" applyFill="1" applyBorder="1"/>
    <xf numFmtId="0" fontId="4" fillId="0" borderId="8" xfId="0" applyFont="1" applyBorder="1" applyAlignment="1">
      <alignment horizontal="center"/>
    </xf>
    <xf numFmtId="1" fontId="4" fillId="0" borderId="9"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9" xfId="0" applyNumberFormat="1" applyFont="1" applyBorder="1" applyAlignment="1">
      <alignment horizontal="center" vertical="center"/>
    </xf>
    <xf numFmtId="1" fontId="4" fillId="0" borderId="8" xfId="0" applyNumberFormat="1" applyFont="1" applyBorder="1" applyAlignment="1">
      <alignment horizontal="center" vertical="center"/>
    </xf>
    <xf numFmtId="2" fontId="4" fillId="0" borderId="9"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11" xfId="0" applyNumberFormat="1" applyFont="1" applyBorder="1" applyAlignment="1">
      <alignment horizontal="center" vertical="center"/>
    </xf>
    <xf numFmtId="1" fontId="4" fillId="7" borderId="5" xfId="0" applyNumberFormat="1" applyFont="1" applyFill="1" applyBorder="1" applyAlignment="1">
      <alignment horizontal="center" vertical="center"/>
    </xf>
    <xf numFmtId="164" fontId="4" fillId="7" borderId="4" xfId="0" applyNumberFormat="1" applyFont="1" applyFill="1" applyBorder="1" applyAlignment="1">
      <alignment horizontal="center" vertical="center"/>
    </xf>
    <xf numFmtId="1" fontId="4" fillId="7" borderId="4" xfId="0" applyNumberFormat="1" applyFont="1" applyFill="1" applyBorder="1" applyAlignment="1">
      <alignment horizontal="center" vertical="center"/>
    </xf>
    <xf numFmtId="164" fontId="4" fillId="7" borderId="2" xfId="0" applyNumberFormat="1" applyFont="1" applyFill="1" applyBorder="1" applyAlignment="1">
      <alignment horizontal="center" vertical="center"/>
    </xf>
    <xf numFmtId="164" fontId="4" fillId="7" borderId="6" xfId="0" applyNumberFormat="1" applyFont="1" applyFill="1" applyBorder="1" applyAlignment="1">
      <alignment horizontal="center" vertical="center"/>
    </xf>
    <xf numFmtId="1" fontId="4" fillId="7" borderId="16"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1" fontId="4" fillId="0" borderId="16" xfId="0" applyNumberFormat="1" applyFont="1" applyBorder="1" applyAlignment="1">
      <alignment horizontal="center" vertical="center"/>
    </xf>
    <xf numFmtId="1" fontId="4" fillId="7" borderId="21" xfId="0" applyNumberFormat="1" applyFont="1" applyFill="1" applyBorder="1" applyAlignment="1">
      <alignment horizontal="center" vertical="center"/>
    </xf>
    <xf numFmtId="0" fontId="9" fillId="2" borderId="23" xfId="0" applyFont="1" applyFill="1" applyBorder="1" applyAlignment="1">
      <alignment horizontal="center" vertical="center" textRotation="90"/>
    </xf>
    <xf numFmtId="1" fontId="4" fillId="7" borderId="10" xfId="0" applyNumberFormat="1" applyFont="1" applyFill="1" applyBorder="1" applyAlignment="1">
      <alignment horizontal="center" vertical="center"/>
    </xf>
    <xf numFmtId="164" fontId="4" fillId="7" borderId="9" xfId="0" applyNumberFormat="1" applyFont="1" applyFill="1" applyBorder="1" applyAlignment="1">
      <alignment horizontal="center" vertical="center"/>
    </xf>
    <xf numFmtId="1" fontId="4" fillId="7" borderId="9" xfId="0" applyNumberFormat="1" applyFont="1" applyFill="1" applyBorder="1" applyAlignment="1">
      <alignment horizontal="center" vertical="center"/>
    </xf>
    <xf numFmtId="164" fontId="4" fillId="7" borderId="8" xfId="0" applyNumberFormat="1" applyFont="1" applyFill="1" applyBorder="1" applyAlignment="1">
      <alignment horizontal="center" vertical="center"/>
    </xf>
    <xf numFmtId="164" fontId="4" fillId="7" borderId="11" xfId="0" applyNumberFormat="1" applyFont="1" applyFill="1" applyBorder="1" applyAlignment="1">
      <alignment horizontal="center" vertical="center"/>
    </xf>
    <xf numFmtId="0" fontId="11" fillId="8" borderId="14" xfId="0" applyFont="1" applyFill="1" applyBorder="1"/>
    <xf numFmtId="0" fontId="11" fillId="8" borderId="0" xfId="0" applyFont="1" applyFill="1"/>
    <xf numFmtId="2" fontId="4" fillId="0" borderId="17" xfId="0" applyNumberFormat="1" applyFont="1" applyBorder="1" applyAlignment="1">
      <alignment horizontal="center" vertical="center"/>
    </xf>
    <xf numFmtId="0" fontId="10" fillId="8" borderId="13" xfId="0" applyFont="1" applyFill="1" applyBorder="1" applyAlignment="1">
      <alignment horizontal="center" vertical="center" textRotation="90"/>
    </xf>
    <xf numFmtId="0" fontId="12" fillId="8" borderId="14" xfId="0" applyFont="1" applyFill="1" applyBorder="1"/>
    <xf numFmtId="0" fontId="11" fillId="8" borderId="18" xfId="0" applyFont="1" applyFill="1" applyBorder="1"/>
    <xf numFmtId="0" fontId="11" fillId="8" borderId="19" xfId="0" applyFont="1" applyFill="1" applyBorder="1"/>
    <xf numFmtId="2" fontId="4" fillId="7" borderId="22" xfId="0" applyNumberFormat="1" applyFont="1" applyFill="1" applyBorder="1" applyAlignment="1">
      <alignment horizontal="center" vertical="center"/>
    </xf>
    <xf numFmtId="2" fontId="4" fillId="7" borderId="17" xfId="0" applyNumberFormat="1" applyFont="1" applyFill="1" applyBorder="1" applyAlignment="1">
      <alignment horizontal="center" vertical="center"/>
    </xf>
    <xf numFmtId="2" fontId="4" fillId="0" borderId="22" xfId="0" applyNumberFormat="1" applyFont="1" applyBorder="1" applyAlignment="1">
      <alignment horizontal="center" vertical="center"/>
    </xf>
    <xf numFmtId="0" fontId="10" fillId="8" borderId="23" xfId="0" applyFont="1" applyFill="1" applyBorder="1" applyAlignment="1">
      <alignment horizontal="center" vertical="center" textRotation="90"/>
    </xf>
    <xf numFmtId="0" fontId="11" fillId="8" borderId="7" xfId="0" applyFont="1" applyFill="1" applyBorder="1"/>
    <xf numFmtId="0" fontId="11" fillId="8" borderId="8" xfId="0" applyFont="1" applyFill="1" applyBorder="1"/>
    <xf numFmtId="2" fontId="4" fillId="0" borderId="11" xfId="0" applyNumberFormat="1" applyFont="1" applyBorder="1" applyAlignment="1">
      <alignment horizontal="center" vertical="center"/>
    </xf>
    <xf numFmtId="0" fontId="11" fillId="8" borderId="1" xfId="0" applyFont="1" applyFill="1" applyBorder="1"/>
    <xf numFmtId="0" fontId="11" fillId="8" borderId="2" xfId="0" applyFont="1" applyFill="1" applyBorder="1"/>
    <xf numFmtId="0" fontId="9" fillId="8" borderId="13" xfId="0" applyFont="1" applyFill="1" applyBorder="1" applyAlignment="1">
      <alignment horizontal="center" vertical="center" textRotation="90"/>
    </xf>
    <xf numFmtId="0" fontId="9" fillId="8" borderId="23" xfId="0" applyFont="1" applyFill="1" applyBorder="1" applyAlignment="1">
      <alignment horizontal="center" vertical="center" textRotation="90"/>
    </xf>
    <xf numFmtId="0" fontId="11" fillId="4" borderId="1" xfId="0" applyFont="1" applyFill="1" applyBorder="1"/>
    <xf numFmtId="0" fontId="11" fillId="4" borderId="2" xfId="0" applyFont="1" applyFill="1" applyBorder="1"/>
    <xf numFmtId="0" fontId="9" fillId="4" borderId="13" xfId="0" applyFont="1" applyFill="1" applyBorder="1" applyAlignment="1">
      <alignment horizontal="center" vertical="center" textRotation="90"/>
    </xf>
    <xf numFmtId="0" fontId="12" fillId="4" borderId="14" xfId="0" applyFont="1" applyFill="1" applyBorder="1"/>
    <xf numFmtId="0" fontId="11" fillId="4" borderId="0" xfId="0" applyFont="1" applyFill="1"/>
    <xf numFmtId="0" fontId="11" fillId="4" borderId="14" xfId="0" applyFont="1" applyFill="1" applyBorder="1"/>
    <xf numFmtId="0" fontId="11" fillId="4" borderId="18" xfId="0" applyFont="1" applyFill="1" applyBorder="1"/>
    <xf numFmtId="0" fontId="11" fillId="4" borderId="19" xfId="0" applyFont="1" applyFill="1" applyBorder="1"/>
    <xf numFmtId="0" fontId="9" fillId="4" borderId="23" xfId="0" applyFont="1" applyFill="1" applyBorder="1" applyAlignment="1">
      <alignment horizontal="center" vertical="center" textRotation="90"/>
    </xf>
    <xf numFmtId="0" fontId="11" fillId="4" borderId="7" xfId="0" applyFont="1" applyFill="1" applyBorder="1"/>
    <xf numFmtId="0" fontId="4" fillId="0" borderId="9" xfId="0" applyFont="1" applyBorder="1" applyAlignment="1">
      <alignment horizontal="center" vertical="center"/>
    </xf>
    <xf numFmtId="1" fontId="4" fillId="0" borderId="10" xfId="0" applyNumberFormat="1" applyFont="1" applyBorder="1" applyAlignment="1">
      <alignment horizontal="center" vertical="center"/>
    </xf>
    <xf numFmtId="0" fontId="11" fillId="4" borderId="8" xfId="0" applyFont="1" applyFill="1" applyBorder="1"/>
    <xf numFmtId="0" fontId="14" fillId="9" borderId="1" xfId="0" applyFont="1" applyFill="1" applyBorder="1"/>
    <xf numFmtId="0" fontId="14" fillId="9" borderId="2" xfId="0" applyFont="1" applyFill="1" applyBorder="1"/>
    <xf numFmtId="0" fontId="13" fillId="9" borderId="13" xfId="0" applyFont="1" applyFill="1" applyBorder="1" applyAlignment="1">
      <alignment horizontal="center" vertical="center" textRotation="90"/>
    </xf>
    <xf numFmtId="0" fontId="15" fillId="9" borderId="14" xfId="0" applyFont="1" applyFill="1" applyBorder="1"/>
    <xf numFmtId="0" fontId="14" fillId="9" borderId="0" xfId="0" applyFont="1" applyFill="1"/>
    <xf numFmtId="0" fontId="14" fillId="9" borderId="14" xfId="0" applyFont="1" applyFill="1" applyBorder="1"/>
    <xf numFmtId="0" fontId="14" fillId="9" borderId="18" xfId="0" applyFont="1" applyFill="1" applyBorder="1"/>
    <xf numFmtId="0" fontId="14" fillId="9" borderId="19" xfId="0" applyFont="1" applyFill="1" applyBorder="1"/>
    <xf numFmtId="0" fontId="13" fillId="9" borderId="23" xfId="0" applyFont="1" applyFill="1" applyBorder="1" applyAlignment="1">
      <alignment horizontal="center" vertical="center" textRotation="90"/>
    </xf>
    <xf numFmtId="0" fontId="14" fillId="9" borderId="7" xfId="0" applyFont="1" applyFill="1" applyBorder="1"/>
    <xf numFmtId="0" fontId="14" fillId="9" borderId="8" xfId="0" applyFont="1" applyFill="1" applyBorder="1"/>
    <xf numFmtId="0" fontId="0" fillId="2" borderId="14" xfId="0" applyFill="1" applyBorder="1"/>
    <xf numFmtId="0" fontId="4" fillId="2" borderId="0" xfId="0" applyFont="1" applyFill="1"/>
    <xf numFmtId="0" fontId="0" fillId="10" borderId="0" xfId="0" applyFill="1"/>
    <xf numFmtId="0" fontId="0" fillId="10" borderId="0" xfId="0" applyFill="1" applyAlignment="1">
      <alignment vertical="top"/>
    </xf>
    <xf numFmtId="0" fontId="0" fillId="0" borderId="0" xfId="0" applyAlignment="1">
      <alignment vertical="top"/>
    </xf>
    <xf numFmtId="0" fontId="0" fillId="10" borderId="19" xfId="0" applyFill="1" applyBorder="1"/>
    <xf numFmtId="0" fontId="0" fillId="10" borderId="24" xfId="0" applyFill="1" applyBorder="1"/>
    <xf numFmtId="0" fontId="0" fillId="10" borderId="26" xfId="0" applyFill="1" applyBorder="1"/>
    <xf numFmtId="0" fontId="0" fillId="10" borderId="27" xfId="0" applyFill="1" applyBorder="1"/>
    <xf numFmtId="0" fontId="0" fillId="10" borderId="29" xfId="0" applyFill="1" applyBorder="1"/>
    <xf numFmtId="0" fontId="4" fillId="0" borderId="4" xfId="0" applyFont="1" applyBorder="1" applyAlignment="1">
      <alignment horizontal="center"/>
    </xf>
    <xf numFmtId="0" fontId="0" fillId="0" borderId="15" xfId="0" applyBorder="1" applyAlignment="1">
      <alignment horizontal="center"/>
    </xf>
    <xf numFmtId="0" fontId="11" fillId="2" borderId="5" xfId="0" applyFont="1" applyFill="1" applyBorder="1"/>
    <xf numFmtId="0" fontId="11" fillId="2" borderId="16" xfId="0" applyFont="1" applyFill="1" applyBorder="1"/>
    <xf numFmtId="0" fontId="11" fillId="2" borderId="21" xfId="0" applyFont="1" applyFill="1" applyBorder="1"/>
    <xf numFmtId="0" fontId="4" fillId="7" borderId="19" xfId="0" applyFont="1" applyFill="1" applyBorder="1" applyAlignment="1">
      <alignment horizontal="center"/>
    </xf>
    <xf numFmtId="0" fontId="4" fillId="7" borderId="0" xfId="0" applyFont="1" applyFill="1" applyAlignment="1">
      <alignment horizontal="center"/>
    </xf>
    <xf numFmtId="0" fontId="4" fillId="7" borderId="29" xfId="0" applyFont="1" applyFill="1" applyBorder="1" applyAlignment="1">
      <alignment horizontal="center"/>
    </xf>
    <xf numFmtId="0" fontId="4" fillId="0" borderId="27" xfId="0" applyFont="1" applyBorder="1" applyAlignment="1">
      <alignment horizontal="center"/>
    </xf>
    <xf numFmtId="0" fontId="11" fillId="2" borderId="39" xfId="0" applyFont="1" applyFill="1" applyBorder="1"/>
    <xf numFmtId="0" fontId="4" fillId="7" borderId="27" xfId="0" applyFont="1" applyFill="1" applyBorder="1" applyAlignment="1">
      <alignment horizontal="center" vertical="center" wrapText="1"/>
    </xf>
    <xf numFmtId="0" fontId="17" fillId="2" borderId="0" xfId="0" applyFont="1" applyFill="1"/>
    <xf numFmtId="0" fontId="4" fillId="0" borderId="27" xfId="0" applyFont="1" applyBorder="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11" fillId="2" borderId="40" xfId="0" applyFont="1" applyFill="1" applyBorder="1"/>
    <xf numFmtId="0" fontId="17" fillId="2" borderId="24" xfId="0" applyFont="1" applyFill="1" applyBorder="1"/>
    <xf numFmtId="0" fontId="4" fillId="7" borderId="29" xfId="0" applyFont="1" applyFill="1" applyBorder="1" applyAlignment="1">
      <alignment horizontal="center" vertical="center" wrapText="1"/>
    </xf>
    <xf numFmtId="1" fontId="4" fillId="7" borderId="24" xfId="0" applyNumberFormat="1" applyFont="1" applyFill="1" applyBorder="1" applyAlignment="1">
      <alignment horizontal="center" vertical="center"/>
    </xf>
    <xf numFmtId="164" fontId="4" fillId="7" borderId="28" xfId="0" applyNumberFormat="1" applyFont="1" applyFill="1" applyBorder="1" applyAlignment="1">
      <alignment horizontal="center" vertical="center"/>
    </xf>
    <xf numFmtId="1" fontId="4" fillId="7" borderId="28" xfId="0" applyNumberFormat="1" applyFont="1" applyFill="1" applyBorder="1" applyAlignment="1">
      <alignment horizontal="center" vertical="center"/>
    </xf>
    <xf numFmtId="164" fontId="4" fillId="7" borderId="41" xfId="0" applyNumberFormat="1" applyFont="1" applyFill="1" applyBorder="1" applyAlignment="1">
      <alignment horizontal="center" vertical="center"/>
    </xf>
    <xf numFmtId="0" fontId="17" fillId="2" borderId="0" xfId="0" applyFont="1" applyFill="1" applyAlignment="1">
      <alignment horizontal="center"/>
    </xf>
    <xf numFmtId="0" fontId="11" fillId="2" borderId="28" xfId="0" applyFont="1" applyFill="1" applyBorder="1" applyAlignment="1">
      <alignment horizontal="center"/>
    </xf>
    <xf numFmtId="0" fontId="17" fillId="2" borderId="24" xfId="0" applyFont="1" applyFill="1" applyBorder="1" applyAlignment="1">
      <alignment horizontal="center"/>
    </xf>
    <xf numFmtId="0" fontId="4" fillId="0" borderId="29" xfId="0" applyFont="1" applyBorder="1" applyAlignment="1">
      <alignment horizontal="center"/>
    </xf>
    <xf numFmtId="0" fontId="4" fillId="7" borderId="27" xfId="0" applyFont="1" applyFill="1" applyBorder="1" applyAlignment="1">
      <alignment horizontal="center"/>
    </xf>
    <xf numFmtId="1" fontId="4" fillId="7" borderId="26" xfId="0" applyNumberFormat="1" applyFont="1" applyFill="1" applyBorder="1" applyAlignment="1">
      <alignment horizontal="center" vertical="center"/>
    </xf>
    <xf numFmtId="0" fontId="11" fillId="2" borderId="28" xfId="0" applyFont="1" applyFill="1" applyBorder="1"/>
    <xf numFmtId="0" fontId="11" fillId="2" borderId="24" xfId="0" applyFont="1" applyFill="1" applyBorder="1"/>
    <xf numFmtId="1" fontId="4" fillId="7" borderId="27" xfId="0" applyNumberFormat="1" applyFont="1" applyFill="1" applyBorder="1" applyAlignment="1">
      <alignment horizontal="center" vertical="center"/>
    </xf>
    <xf numFmtId="0" fontId="11" fillId="2" borderId="10" xfId="0" applyFont="1" applyFill="1" applyBorder="1"/>
    <xf numFmtId="1" fontId="4" fillId="7" borderId="42" xfId="0" applyNumberFormat="1" applyFont="1" applyFill="1" applyBorder="1" applyAlignment="1">
      <alignment horizontal="center" vertical="center"/>
    </xf>
    <xf numFmtId="164" fontId="4" fillId="7" borderId="10" xfId="0" applyNumberFormat="1" applyFont="1" applyFill="1" applyBorder="1" applyAlignment="1">
      <alignment horizontal="center" vertical="center"/>
    </xf>
    <xf numFmtId="1" fontId="4" fillId="7" borderId="8" xfId="0" applyNumberFormat="1" applyFont="1" applyFill="1" applyBorder="1" applyAlignment="1">
      <alignment horizontal="center" vertical="center"/>
    </xf>
    <xf numFmtId="0" fontId="4" fillId="0" borderId="3" xfId="0" applyFont="1" applyBorder="1" applyAlignment="1">
      <alignment horizontal="center"/>
    </xf>
    <xf numFmtId="1" fontId="4" fillId="0" borderId="5" xfId="0" applyNumberFormat="1" applyFont="1" applyBorder="1" applyAlignment="1">
      <alignment horizontal="center" vertical="center"/>
    </xf>
    <xf numFmtId="0" fontId="11" fillId="8" borderId="5" xfId="0" applyFont="1" applyFill="1" applyBorder="1"/>
    <xf numFmtId="0" fontId="11" fillId="8" borderId="16" xfId="0" applyFont="1" applyFill="1" applyBorder="1"/>
    <xf numFmtId="0" fontId="11" fillId="8" borderId="21" xfId="0" applyFont="1" applyFill="1" applyBorder="1"/>
    <xf numFmtId="0" fontId="11" fillId="8" borderId="28" xfId="0" applyFont="1" applyFill="1" applyBorder="1"/>
    <xf numFmtId="0" fontId="11" fillId="8" borderId="24" xfId="0" applyFont="1" applyFill="1" applyBorder="1"/>
    <xf numFmtId="0" fontId="17" fillId="8" borderId="19" xfId="0" applyFont="1" applyFill="1" applyBorder="1"/>
    <xf numFmtId="0" fontId="17" fillId="8" borderId="0" xfId="0" applyFont="1" applyFill="1"/>
    <xf numFmtId="1" fontId="4" fillId="0" borderId="27" xfId="0" applyNumberFormat="1" applyFont="1" applyBorder="1" applyAlignment="1">
      <alignment horizontal="center" vertical="center"/>
    </xf>
    <xf numFmtId="0" fontId="1" fillId="9" borderId="2" xfId="0" applyFont="1" applyFill="1" applyBorder="1"/>
    <xf numFmtId="0" fontId="19" fillId="9" borderId="2" xfId="0" applyFont="1" applyFill="1" applyBorder="1"/>
    <xf numFmtId="0" fontId="4" fillId="7" borderId="3" xfId="0" applyFont="1" applyFill="1" applyBorder="1" applyAlignment="1">
      <alignment horizontal="center"/>
    </xf>
    <xf numFmtId="1" fontId="4" fillId="7" borderId="3" xfId="0" applyNumberFormat="1" applyFont="1" applyFill="1" applyBorder="1" applyAlignment="1">
      <alignment horizontal="center" vertical="center"/>
    </xf>
    <xf numFmtId="164" fontId="4" fillId="7" borderId="5" xfId="0" applyNumberFormat="1" applyFont="1" applyFill="1" applyBorder="1" applyAlignment="1">
      <alignment horizontal="center" vertical="center"/>
    </xf>
    <xf numFmtId="1" fontId="4" fillId="7" borderId="2" xfId="0" applyNumberFormat="1" applyFont="1" applyFill="1" applyBorder="1" applyAlignment="1">
      <alignment horizontal="center" vertical="center"/>
    </xf>
    <xf numFmtId="0" fontId="1" fillId="9" borderId="0" xfId="0" applyFont="1" applyFill="1" applyAlignment="1">
      <alignment vertical="center"/>
    </xf>
    <xf numFmtId="0" fontId="20" fillId="9" borderId="0" xfId="0" applyFont="1" applyFill="1" applyAlignment="1">
      <alignment vertical="center"/>
    </xf>
    <xf numFmtId="1" fontId="4" fillId="0" borderId="17" xfId="0" applyNumberFormat="1" applyFont="1" applyBorder="1" applyAlignment="1">
      <alignment horizontal="center" vertical="center"/>
    </xf>
    <xf numFmtId="0" fontId="4" fillId="0" borderId="0" xfId="0" applyFont="1" applyAlignment="1">
      <alignment vertical="center"/>
    </xf>
    <xf numFmtId="1" fontId="4" fillId="7" borderId="17" xfId="0" applyNumberFormat="1" applyFont="1" applyFill="1" applyBorder="1" applyAlignment="1">
      <alignment horizontal="center" vertical="center"/>
    </xf>
    <xf numFmtId="0" fontId="1" fillId="9" borderId="8" xfId="0" applyFont="1" applyFill="1" applyBorder="1" applyAlignment="1">
      <alignment vertical="center"/>
    </xf>
    <xf numFmtId="0" fontId="20" fillId="9" borderId="8" xfId="0" applyFont="1" applyFill="1" applyBorder="1" applyAlignment="1">
      <alignment vertical="center"/>
    </xf>
    <xf numFmtId="0" fontId="4" fillId="0" borderId="42"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center" vertical="center" wrapText="1"/>
    </xf>
    <xf numFmtId="0" fontId="21" fillId="2" borderId="16" xfId="0" applyFont="1" applyFill="1" applyBorder="1"/>
    <xf numFmtId="0" fontId="21" fillId="2" borderId="16" xfId="0" applyFont="1" applyFill="1" applyBorder="1" applyAlignment="1">
      <alignment horizontal="left"/>
    </xf>
    <xf numFmtId="0" fontId="21" fillId="2" borderId="28" xfId="0" applyFont="1" applyFill="1" applyBorder="1"/>
    <xf numFmtId="0" fontId="0" fillId="0" borderId="0" xfId="0" applyAlignment="1">
      <alignment horizontal="center"/>
    </xf>
    <xf numFmtId="0" fontId="4" fillId="7" borderId="0" xfId="0" applyFont="1" applyFill="1" applyAlignment="1">
      <alignment horizontal="center" vertical="center" wrapText="1"/>
    </xf>
    <xf numFmtId="0" fontId="4" fillId="7" borderId="24" xfId="0" applyFont="1" applyFill="1" applyBorder="1" applyAlignment="1">
      <alignment horizontal="center" vertical="center" wrapText="1"/>
    </xf>
    <xf numFmtId="0" fontId="6" fillId="0" borderId="3" xfId="0" applyFont="1" applyBorder="1" applyAlignment="1">
      <alignment horizontal="center" wrapText="1"/>
    </xf>
    <xf numFmtId="0" fontId="4" fillId="0" borderId="2" xfId="0" applyFont="1" applyBorder="1" applyAlignment="1">
      <alignment horizontal="center" wrapText="1"/>
    </xf>
    <xf numFmtId="0" fontId="4" fillId="7" borderId="24" xfId="0" applyFont="1" applyFill="1" applyBorder="1" applyAlignment="1">
      <alignment horizontal="center"/>
    </xf>
    <xf numFmtId="0" fontId="4" fillId="0" borderId="24" xfId="0" applyFont="1" applyBorder="1" applyAlignment="1">
      <alignment horizontal="center"/>
    </xf>
    <xf numFmtId="0" fontId="4" fillId="7" borderId="8" xfId="0" applyFont="1" applyFill="1" applyBorder="1" applyAlignment="1">
      <alignment horizontal="center"/>
    </xf>
    <xf numFmtId="0" fontId="6" fillId="0" borderId="4" xfId="0" applyFont="1" applyBorder="1" applyAlignment="1">
      <alignment horizontal="center" vertical="center" wrapText="1"/>
    </xf>
    <xf numFmtId="0" fontId="22" fillId="0" borderId="4" xfId="0" applyFont="1" applyBorder="1" applyAlignment="1">
      <alignment horizontal="center"/>
    </xf>
    <xf numFmtId="0" fontId="22" fillId="0" borderId="15" xfId="0" applyFont="1" applyBorder="1" applyAlignment="1">
      <alignment horizontal="center"/>
    </xf>
    <xf numFmtId="0" fontId="22" fillId="7" borderId="20" xfId="0" applyFont="1" applyFill="1" applyBorder="1" applyAlignment="1">
      <alignment horizontal="center"/>
    </xf>
    <xf numFmtId="0" fontId="22" fillId="7" borderId="15" xfId="0" applyFont="1" applyFill="1" applyBorder="1" applyAlignment="1">
      <alignment horizontal="center"/>
    </xf>
    <xf numFmtId="0" fontId="22" fillId="7" borderId="43" xfId="0" applyFont="1" applyFill="1" applyBorder="1" applyAlignment="1">
      <alignment horizontal="center"/>
    </xf>
    <xf numFmtId="0" fontId="22" fillId="7" borderId="15"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7" borderId="43" xfId="0" applyFont="1" applyFill="1" applyBorder="1" applyAlignment="1">
      <alignment horizontal="center" vertical="center" wrapText="1"/>
    </xf>
    <xf numFmtId="0" fontId="22" fillId="0" borderId="43" xfId="0" applyFont="1" applyBorder="1" applyAlignment="1">
      <alignment horizontal="center"/>
    </xf>
    <xf numFmtId="0" fontId="22" fillId="7" borderId="9" xfId="0" applyFont="1" applyFill="1" applyBorder="1" applyAlignment="1">
      <alignment horizontal="center"/>
    </xf>
    <xf numFmtId="0" fontId="21" fillId="2" borderId="10" xfId="0" applyFont="1" applyFill="1" applyBorder="1"/>
    <xf numFmtId="0" fontId="4" fillId="7" borderId="15" xfId="0" applyFont="1" applyFill="1" applyBorder="1" applyAlignment="1">
      <alignment horizontal="center"/>
    </xf>
    <xf numFmtId="0" fontId="4" fillId="7" borderId="9" xfId="0" applyFont="1" applyFill="1" applyBorder="1" applyAlignment="1">
      <alignment horizontal="center"/>
    </xf>
    <xf numFmtId="0" fontId="4" fillId="0" borderId="15" xfId="0" applyFont="1" applyBorder="1" applyAlignment="1">
      <alignment horizontal="center"/>
    </xf>
    <xf numFmtId="0" fontId="4" fillId="7" borderId="20" xfId="0" applyFont="1" applyFill="1" applyBorder="1" applyAlignment="1">
      <alignment horizontal="center"/>
    </xf>
    <xf numFmtId="0" fontId="4" fillId="7" borderId="43" xfId="0" applyFont="1" applyFill="1" applyBorder="1" applyAlignment="1">
      <alignment horizontal="center"/>
    </xf>
    <xf numFmtId="0" fontId="21" fillId="8" borderId="16" xfId="0" applyFont="1" applyFill="1" applyBorder="1"/>
    <xf numFmtId="0" fontId="21" fillId="8" borderId="28" xfId="0" applyFont="1" applyFill="1" applyBorder="1"/>
    <xf numFmtId="0" fontId="21" fillId="8" borderId="14" xfId="0" applyFont="1" applyFill="1" applyBorder="1"/>
    <xf numFmtId="0" fontId="21" fillId="9" borderId="0" xfId="0" applyFont="1" applyFill="1" applyAlignment="1">
      <alignment vertical="center"/>
    </xf>
    <xf numFmtId="0" fontId="4" fillId="0" borderId="43" xfId="0" applyFont="1" applyBorder="1" applyAlignment="1">
      <alignment horizontal="center"/>
    </xf>
    <xf numFmtId="0" fontId="4" fillId="7" borderId="15"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7" borderId="43" xfId="0" applyFont="1" applyFill="1" applyBorder="1" applyAlignment="1">
      <alignment horizontal="center" vertical="center" wrapText="1"/>
    </xf>
    <xf numFmtId="0" fontId="4" fillId="0" borderId="9" xfId="0" applyFont="1" applyBorder="1" applyAlignment="1">
      <alignment horizontal="center"/>
    </xf>
    <xf numFmtId="0" fontId="9" fillId="8" borderId="14" xfId="0" applyFont="1" applyFill="1" applyBorder="1" applyAlignment="1">
      <alignment horizontal="center" vertical="center" textRotation="90"/>
    </xf>
    <xf numFmtId="0" fontId="7" fillId="2" borderId="14" xfId="0" applyFont="1" applyFill="1" applyBorder="1" applyAlignment="1">
      <alignment horizontal="center" vertical="center" wrapText="1"/>
    </xf>
    <xf numFmtId="0" fontId="8" fillId="2" borderId="0" xfId="0" applyFont="1" applyFill="1" applyAlignment="1">
      <alignment horizontal="center" vertical="center"/>
    </xf>
    <xf numFmtId="0" fontId="7" fillId="2" borderId="1" xfId="0" applyFont="1" applyFill="1" applyBorder="1" applyAlignment="1">
      <alignment vertical="center" wrapText="1"/>
    </xf>
    <xf numFmtId="0" fontId="6" fillId="0" borderId="4" xfId="0" applyFont="1" applyBorder="1" applyAlignment="1">
      <alignment horizontal="center" vertical="top" wrapText="1"/>
    </xf>
    <xf numFmtId="0" fontId="6" fillId="4" borderId="4" xfId="0" applyFont="1" applyFill="1" applyBorder="1" applyAlignment="1">
      <alignment horizontal="center" wrapText="1"/>
    </xf>
    <xf numFmtId="0" fontId="6" fillId="3" borderId="4" xfId="0" applyFont="1" applyFill="1" applyBorder="1" applyAlignment="1">
      <alignment horizontal="center" wrapText="1"/>
    </xf>
    <xf numFmtId="0" fontId="6" fillId="0" borderId="4" xfId="0" applyFont="1" applyBorder="1" applyAlignment="1">
      <alignment horizontal="center" wrapText="1"/>
    </xf>
    <xf numFmtId="0" fontId="11" fillId="2" borderId="5" xfId="0" applyFont="1" applyFill="1" applyBorder="1" applyAlignment="1">
      <alignment vertical="center"/>
    </xf>
    <xf numFmtId="0" fontId="0" fillId="2" borderId="14" xfId="0" applyFill="1" applyBorder="1" applyAlignment="1">
      <alignment vertical="center"/>
    </xf>
    <xf numFmtId="0" fontId="0" fillId="2" borderId="0" xfId="0" applyFill="1" applyAlignment="1">
      <alignment vertical="center"/>
    </xf>
    <xf numFmtId="0" fontId="4" fillId="2" borderId="8" xfId="0" applyFont="1" applyFill="1" applyBorder="1" applyAlignment="1">
      <alignment vertical="center" wrapText="1"/>
    </xf>
    <xf numFmtId="0" fontId="4" fillId="2" borderId="0" xfId="0" applyFont="1" applyFill="1" applyAlignment="1">
      <alignment vertical="center"/>
    </xf>
    <xf numFmtId="0" fontId="4" fillId="0" borderId="15" xfId="0" applyFont="1" applyBorder="1" applyAlignment="1">
      <alignment vertical="center"/>
    </xf>
    <xf numFmtId="0" fontId="0" fillId="0" borderId="15" xfId="0" applyBorder="1" applyAlignment="1">
      <alignment horizontal="center" vertical="center"/>
    </xf>
    <xf numFmtId="0" fontId="11" fillId="8" borderId="5" xfId="0" applyFont="1" applyFill="1" applyBorder="1" applyAlignment="1">
      <alignment vertical="center"/>
    </xf>
    <xf numFmtId="0" fontId="9" fillId="2" borderId="13" xfId="0" applyFont="1" applyFill="1" applyBorder="1" applyAlignment="1">
      <alignment horizontal="left" vertical="center" textRotation="90"/>
    </xf>
    <xf numFmtId="0" fontId="9" fillId="2" borderId="23" xfId="0" applyFont="1" applyFill="1" applyBorder="1" applyAlignment="1">
      <alignment horizontal="left" vertical="center" textRotation="90"/>
    </xf>
    <xf numFmtId="0" fontId="23" fillId="2" borderId="12" xfId="0" applyFont="1" applyFill="1" applyBorder="1" applyAlignment="1">
      <alignment horizontal="left" vertical="center" wrapText="1"/>
    </xf>
    <xf numFmtId="0" fontId="9" fillId="2" borderId="13" xfId="0" applyFont="1" applyFill="1" applyBorder="1" applyAlignment="1">
      <alignment vertical="center" textRotation="90"/>
    </xf>
    <xf numFmtId="0" fontId="9" fillId="2" borderId="23" xfId="0" applyFont="1" applyFill="1" applyBorder="1" applyAlignment="1">
      <alignment vertical="center" textRotation="90"/>
    </xf>
    <xf numFmtId="0" fontId="24" fillId="2" borderId="12"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3" fillId="2" borderId="13" xfId="0" applyFont="1" applyFill="1" applyBorder="1" applyAlignment="1">
      <alignment horizontal="center" vertical="center"/>
    </xf>
    <xf numFmtId="0" fontId="23" fillId="2" borderId="23" xfId="0" applyFont="1" applyFill="1" applyBorder="1" applyAlignment="1">
      <alignment horizontal="center" vertical="center"/>
    </xf>
    <xf numFmtId="0" fontId="24" fillId="8" borderId="12" xfId="0" applyFont="1" applyFill="1" applyBorder="1" applyAlignment="1">
      <alignment horizontal="left" vertical="center"/>
    </xf>
    <xf numFmtId="0" fontId="24" fillId="8" borderId="13" xfId="0" applyFont="1" applyFill="1" applyBorder="1" applyAlignment="1">
      <alignment horizontal="left" vertical="center"/>
    </xf>
    <xf numFmtId="0" fontId="27" fillId="9" borderId="12" xfId="0" applyFont="1" applyFill="1" applyBorder="1" applyAlignment="1">
      <alignment horizontal="left" vertical="center"/>
    </xf>
    <xf numFmtId="0" fontId="27" fillId="9" borderId="13" xfId="0" applyFont="1" applyFill="1" applyBorder="1" applyAlignment="1">
      <alignment horizontal="left" vertical="center"/>
    </xf>
    <xf numFmtId="0" fontId="27" fillId="9" borderId="23" xfId="0" applyFont="1" applyFill="1" applyBorder="1" applyAlignment="1">
      <alignment horizontal="left" vertical="center"/>
    </xf>
    <xf numFmtId="0" fontId="11" fillId="2" borderId="16" xfId="0" applyFont="1" applyFill="1" applyBorder="1" applyAlignment="1">
      <alignment vertical="center"/>
    </xf>
    <xf numFmtId="0" fontId="21" fillId="2" borderId="44" xfId="0" applyFont="1" applyFill="1" applyBorder="1"/>
    <xf numFmtId="0" fontId="11" fillId="2" borderId="44" xfId="0" applyFont="1" applyFill="1" applyBorder="1"/>
    <xf numFmtId="0" fontId="11" fillId="2" borderId="45" xfId="0" applyFont="1" applyFill="1" applyBorder="1"/>
    <xf numFmtId="0" fontId="11" fillId="2" borderId="44" xfId="0" applyFont="1" applyFill="1" applyBorder="1" applyAlignment="1">
      <alignment horizontal="center"/>
    </xf>
    <xf numFmtId="0" fontId="11" fillId="8" borderId="16" xfId="0" applyFont="1" applyFill="1" applyBorder="1" applyAlignment="1">
      <alignment vertical="center"/>
    </xf>
    <xf numFmtId="0" fontId="21" fillId="8" borderId="44" xfId="0" applyFont="1" applyFill="1" applyBorder="1"/>
    <xf numFmtId="0" fontId="11" fillId="8" borderId="44" xfId="0" applyFont="1" applyFill="1" applyBorder="1"/>
    <xf numFmtId="0" fontId="4" fillId="0" borderId="2" xfId="0" applyFont="1" applyBorder="1" applyAlignment="1">
      <alignment vertical="center"/>
    </xf>
    <xf numFmtId="0" fontId="4" fillId="7" borderId="19" xfId="0" applyFont="1" applyFill="1" applyBorder="1" applyAlignment="1">
      <alignment vertical="center"/>
    </xf>
    <xf numFmtId="0" fontId="4" fillId="7" borderId="0" xfId="0" applyFont="1" applyFill="1" applyAlignment="1">
      <alignment vertical="center"/>
    </xf>
    <xf numFmtId="0" fontId="4" fillId="7" borderId="24" xfId="0" applyFont="1" applyFill="1" applyBorder="1" applyAlignment="1">
      <alignment vertical="center"/>
    </xf>
    <xf numFmtId="0" fontId="4" fillId="7" borderId="0" xfId="0" applyFont="1" applyFill="1" applyAlignment="1">
      <alignment vertical="center" wrapText="1"/>
    </xf>
    <xf numFmtId="0" fontId="4" fillId="0" borderId="0" xfId="0" applyFont="1" applyAlignment="1">
      <alignment vertical="center" wrapText="1"/>
    </xf>
    <xf numFmtId="0" fontId="4" fillId="7" borderId="24" xfId="0" applyFont="1" applyFill="1" applyBorder="1" applyAlignment="1">
      <alignment vertical="center" wrapText="1"/>
    </xf>
    <xf numFmtId="0" fontId="4" fillId="0" borderId="24" xfId="0" applyFont="1" applyBorder="1" applyAlignment="1">
      <alignment vertical="center"/>
    </xf>
    <xf numFmtId="0" fontId="4" fillId="7" borderId="8" xfId="0" applyFont="1" applyFill="1" applyBorder="1" applyAlignment="1">
      <alignment vertical="center"/>
    </xf>
    <xf numFmtId="0" fontId="4" fillId="7" borderId="2" xfId="0" applyFont="1" applyFill="1" applyBorder="1" applyAlignment="1">
      <alignment vertical="center"/>
    </xf>
    <xf numFmtId="0" fontId="4" fillId="0" borderId="8" xfId="0" applyFont="1" applyBorder="1" applyAlignment="1">
      <alignment vertical="center" wrapText="1"/>
    </xf>
    <xf numFmtId="0" fontId="4" fillId="0" borderId="15" xfId="0" applyFont="1" applyBorder="1" applyAlignment="1">
      <alignment horizontal="center" vertical="center"/>
    </xf>
    <xf numFmtId="1" fontId="4" fillId="7" borderId="43" xfId="0" applyNumberFormat="1" applyFont="1" applyFill="1" applyBorder="1" applyAlignment="1">
      <alignment horizontal="center"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wrapText="1" readingOrder="1"/>
    </xf>
    <xf numFmtId="0" fontId="4" fillId="0" borderId="4" xfId="0" applyFont="1" applyBorder="1" applyAlignment="1">
      <alignment horizontal="center" vertical="center" wrapText="1"/>
    </xf>
    <xf numFmtId="0" fontId="9" fillId="2" borderId="14" xfId="0" applyFont="1" applyFill="1" applyBorder="1" applyAlignment="1">
      <alignment horizontal="center" vertical="center" textRotation="90"/>
    </xf>
    <xf numFmtId="0" fontId="9" fillId="2" borderId="7" xfId="0" applyFont="1" applyFill="1" applyBorder="1" applyAlignment="1">
      <alignment horizontal="center" vertical="center" textRotation="90"/>
    </xf>
    <xf numFmtId="0" fontId="10" fillId="8" borderId="14" xfId="0" applyFont="1" applyFill="1" applyBorder="1" applyAlignment="1">
      <alignment horizontal="center" vertical="center" textRotation="90"/>
    </xf>
    <xf numFmtId="0" fontId="10" fillId="8" borderId="7" xfId="0" applyFont="1" applyFill="1" applyBorder="1" applyAlignment="1">
      <alignment horizontal="center" vertical="center" textRotation="90"/>
    </xf>
    <xf numFmtId="0" fontId="9" fillId="8" borderId="7" xfId="0" applyFont="1" applyFill="1" applyBorder="1" applyAlignment="1">
      <alignment horizontal="center" vertical="center" textRotation="90"/>
    </xf>
    <xf numFmtId="0" fontId="9" fillId="4" borderId="14" xfId="0" applyFont="1" applyFill="1" applyBorder="1" applyAlignment="1">
      <alignment horizontal="center" vertical="center" textRotation="90"/>
    </xf>
    <xf numFmtId="0" fontId="9" fillId="4" borderId="7" xfId="0" applyFont="1" applyFill="1" applyBorder="1" applyAlignment="1">
      <alignment horizontal="center" vertical="center" textRotation="90"/>
    </xf>
    <xf numFmtId="0" fontId="13" fillId="9" borderId="14" xfId="0" applyFont="1" applyFill="1" applyBorder="1" applyAlignment="1">
      <alignment horizontal="center" vertical="center" textRotation="90"/>
    </xf>
    <xf numFmtId="0" fontId="13" fillId="9" borderId="7" xfId="0" applyFont="1" applyFill="1" applyBorder="1" applyAlignment="1">
      <alignment horizontal="center" vertical="center" textRotation="90"/>
    </xf>
    <xf numFmtId="0" fontId="4" fillId="2" borderId="0" xfId="0" applyFont="1" applyFill="1" applyAlignment="1">
      <alignment wrapText="1"/>
    </xf>
    <xf numFmtId="0" fontId="12" fillId="2" borderId="0" xfId="0" applyFont="1" applyFill="1"/>
    <xf numFmtId="0" fontId="11" fillId="2" borderId="19" xfId="0" applyFont="1" applyFill="1" applyBorder="1" applyAlignment="1">
      <alignment wrapText="1"/>
    </xf>
    <xf numFmtId="0" fontId="12" fillId="8" borderId="0" xfId="0" applyFont="1" applyFill="1"/>
    <xf numFmtId="0" fontId="12" fillId="4" borderId="0" xfId="0" applyFont="1" applyFill="1"/>
    <xf numFmtId="0" fontId="15" fillId="9" borderId="0" xfId="0" applyFont="1" applyFill="1"/>
    <xf numFmtId="0" fontId="6" fillId="0" borderId="10" xfId="0" applyFont="1" applyBorder="1" applyAlignment="1">
      <alignment horizontal="center" wrapText="1"/>
    </xf>
    <xf numFmtId="0" fontId="6" fillId="0" borderId="4" xfId="0" applyFont="1" applyBorder="1" applyAlignment="1">
      <alignment horizontal="center"/>
    </xf>
    <xf numFmtId="0" fontId="23" fillId="2" borderId="12" xfId="0" applyFont="1" applyFill="1" applyBorder="1" applyAlignment="1">
      <alignment vertical="center" wrapText="1"/>
    </xf>
    <xf numFmtId="0" fontId="28" fillId="2" borderId="12" xfId="0" applyFont="1" applyFill="1" applyBorder="1" applyAlignment="1">
      <alignment vertical="center" wrapText="1"/>
    </xf>
    <xf numFmtId="0" fontId="28" fillId="8" borderId="13" xfId="0" applyFont="1" applyFill="1" applyBorder="1" applyAlignment="1">
      <alignment vertical="center" wrapText="1"/>
    </xf>
    <xf numFmtId="0" fontId="29" fillId="8" borderId="13" xfId="0" applyFont="1" applyFill="1" applyBorder="1" applyAlignment="1">
      <alignment vertical="center" wrapText="1"/>
    </xf>
    <xf numFmtId="0" fontId="28" fillId="8" borderId="12" xfId="0" applyFont="1" applyFill="1" applyBorder="1" applyAlignment="1">
      <alignment vertical="center" wrapText="1"/>
    </xf>
    <xf numFmtId="0" fontId="29" fillId="8" borderId="12" xfId="0" applyFont="1" applyFill="1" applyBorder="1" applyAlignment="1">
      <alignment vertical="center" wrapText="1"/>
    </xf>
    <xf numFmtId="0" fontId="23" fillId="4" borderId="12" xfId="0" applyFont="1" applyFill="1" applyBorder="1" applyAlignment="1">
      <alignment vertical="center" wrapText="1"/>
    </xf>
    <xf numFmtId="0" fontId="30" fillId="4" borderId="12" xfId="0" applyFont="1" applyFill="1" applyBorder="1" applyAlignment="1">
      <alignment vertical="center" wrapText="1"/>
    </xf>
    <xf numFmtId="0" fontId="27" fillId="9" borderId="12" xfId="0" applyFont="1" applyFill="1" applyBorder="1" applyAlignment="1">
      <alignment vertical="center" wrapText="1"/>
    </xf>
    <xf numFmtId="0" fontId="6" fillId="14" borderId="0" xfId="0" applyFont="1" applyFill="1"/>
    <xf numFmtId="0" fontId="27" fillId="9" borderId="12"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4" fillId="2" borderId="47" xfId="0" applyFont="1" applyFill="1" applyBorder="1"/>
    <xf numFmtId="0" fontId="4" fillId="2" borderId="48" xfId="0" applyFont="1" applyFill="1" applyBorder="1"/>
    <xf numFmtId="0" fontId="5" fillId="14" borderId="0" xfId="0" applyFont="1" applyFill="1"/>
    <xf numFmtId="0" fontId="32" fillId="0" borderId="0" xfId="0" applyFont="1"/>
    <xf numFmtId="0" fontId="6" fillId="0" borderId="0" xfId="0" applyFont="1" applyAlignment="1">
      <alignment horizontal="center" vertical="center"/>
    </xf>
    <xf numFmtId="0" fontId="24" fillId="2" borderId="13" xfId="0" applyFont="1" applyFill="1" applyBorder="1" applyAlignment="1">
      <alignment horizontal="center" vertical="center" wrapText="1"/>
    </xf>
    <xf numFmtId="0" fontId="0" fillId="0" borderId="0" xfId="0" applyAlignment="1">
      <alignment vertical="top" wrapText="1"/>
    </xf>
    <xf numFmtId="0" fontId="2" fillId="10" borderId="19" xfId="0" applyFont="1" applyFill="1" applyBorder="1"/>
    <xf numFmtId="0" fontId="2" fillId="10" borderId="0" xfId="0" applyFont="1" applyFill="1"/>
    <xf numFmtId="0" fontId="2" fillId="10" borderId="24" xfId="0" applyFont="1" applyFill="1" applyBorder="1"/>
    <xf numFmtId="0" fontId="0" fillId="10" borderId="0" xfId="0" applyFill="1" applyAlignment="1">
      <alignment horizontal="right"/>
    </xf>
    <xf numFmtId="0" fontId="0" fillId="10" borderId="0" xfId="0" applyFill="1" applyAlignment="1">
      <alignment horizontal="center"/>
    </xf>
    <xf numFmtId="0" fontId="0" fillId="10" borderId="27" xfId="0" applyFill="1" applyBorder="1" applyAlignment="1">
      <alignment horizontal="center"/>
    </xf>
    <xf numFmtId="0" fontId="2" fillId="10" borderId="19" xfId="0" applyFont="1" applyFill="1" applyBorder="1" applyAlignment="1">
      <alignment horizontal="center"/>
    </xf>
    <xf numFmtId="0" fontId="2" fillId="10" borderId="26" xfId="0" applyFont="1" applyFill="1" applyBorder="1" applyAlignment="1">
      <alignment horizontal="center"/>
    </xf>
    <xf numFmtId="0" fontId="0" fillId="4" borderId="0" xfId="0" applyFill="1" applyAlignment="1">
      <alignment horizontal="left" wrapText="1"/>
    </xf>
    <xf numFmtId="0" fontId="0" fillId="4" borderId="0" xfId="0" applyFill="1" applyAlignment="1">
      <alignment horizontal="left"/>
    </xf>
    <xf numFmtId="0" fontId="0" fillId="10" borderId="0" xfId="0" applyFill="1" applyAlignment="1">
      <alignment vertical="center"/>
    </xf>
    <xf numFmtId="0" fontId="3" fillId="10" borderId="0" xfId="0" applyFont="1" applyFill="1" applyProtection="1">
      <protection locked="0"/>
    </xf>
    <xf numFmtId="0" fontId="0" fillId="10" borderId="0" xfId="0" applyFill="1" applyProtection="1">
      <protection locked="0"/>
    </xf>
    <xf numFmtId="0" fontId="3" fillId="0" borderId="0" xfId="0" applyFont="1" applyProtection="1">
      <protection locked="0"/>
    </xf>
    <xf numFmtId="0" fontId="0" fillId="0" borderId="0" xfId="0" applyProtection="1">
      <protection locked="0"/>
    </xf>
    <xf numFmtId="0" fontId="0" fillId="4" borderId="0" xfId="0" applyFill="1" applyAlignment="1" applyProtection="1">
      <alignment horizontal="left" vertical="center"/>
      <protection locked="0"/>
    </xf>
    <xf numFmtId="0" fontId="0" fillId="10" borderId="0" xfId="0" applyFill="1" applyAlignment="1" applyProtection="1">
      <alignment vertical="top"/>
      <protection locked="0"/>
    </xf>
    <xf numFmtId="0" fontId="0" fillId="10" borderId="0" xfId="0" applyFill="1" applyAlignment="1" applyProtection="1">
      <alignment vertical="top" wrapText="1"/>
      <protection locked="0"/>
    </xf>
    <xf numFmtId="0" fontId="0" fillId="10" borderId="24" xfId="0" applyFill="1" applyBorder="1" applyAlignment="1" applyProtection="1">
      <alignment vertical="top"/>
      <protection locked="0"/>
    </xf>
    <xf numFmtId="0" fontId="0" fillId="10" borderId="24" xfId="0" applyFill="1" applyBorder="1" applyAlignment="1" applyProtection="1">
      <alignment vertical="top" wrapText="1"/>
      <protection locked="0"/>
    </xf>
    <xf numFmtId="0" fontId="0" fillId="4" borderId="24" xfId="0" applyFill="1" applyBorder="1" applyAlignment="1" applyProtection="1">
      <alignment horizontal="left" vertical="center"/>
      <protection locked="0"/>
    </xf>
    <xf numFmtId="0" fontId="0" fillId="10" borderId="19" xfId="0" applyFill="1" applyBorder="1" applyProtection="1">
      <protection locked="0"/>
    </xf>
    <xf numFmtId="0" fontId="0" fillId="11" borderId="19" xfId="0" applyFill="1" applyBorder="1" applyAlignment="1" applyProtection="1">
      <alignment vertical="center"/>
      <protection locked="0"/>
    </xf>
    <xf numFmtId="0" fontId="0" fillId="11" borderId="0" xfId="0" applyFill="1" applyAlignment="1" applyProtection="1">
      <alignment vertical="center"/>
      <protection locked="0"/>
    </xf>
    <xf numFmtId="0" fontId="0" fillId="10" borderId="24" xfId="0" applyFill="1" applyBorder="1" applyProtection="1">
      <protection locked="0"/>
    </xf>
    <xf numFmtId="0" fontId="0" fillId="11" borderId="24" xfId="0" applyFill="1" applyBorder="1" applyAlignment="1" applyProtection="1">
      <alignment vertical="center"/>
      <protection locked="0"/>
    </xf>
    <xf numFmtId="0" fontId="0" fillId="12" borderId="19" xfId="0" applyFill="1" applyBorder="1" applyAlignment="1" applyProtection="1">
      <alignment horizontal="left" vertical="center" wrapText="1"/>
      <protection locked="0"/>
    </xf>
    <xf numFmtId="0" fontId="0" fillId="12" borderId="0" xfId="0" applyFill="1" applyProtection="1">
      <protection locked="0"/>
    </xf>
    <xf numFmtId="0" fontId="0" fillId="12" borderId="0" xfId="0" applyFill="1" applyAlignment="1" applyProtection="1">
      <alignment horizontal="left" vertical="center" wrapText="1"/>
      <protection locked="0"/>
    </xf>
    <xf numFmtId="0" fontId="0" fillId="12" borderId="0" xfId="0" applyFill="1" applyAlignment="1" applyProtection="1">
      <alignment vertical="top" wrapText="1"/>
      <protection locked="0"/>
    </xf>
    <xf numFmtId="0" fontId="0" fillId="12" borderId="24" xfId="0" applyFill="1" applyBorder="1" applyAlignment="1" applyProtection="1">
      <alignment horizontal="left" vertical="center" wrapText="1"/>
      <protection locked="0"/>
    </xf>
    <xf numFmtId="0" fontId="0" fillId="10" borderId="25" xfId="0" applyFill="1" applyBorder="1" applyProtection="1">
      <protection locked="0"/>
    </xf>
    <xf numFmtId="0" fontId="2" fillId="10" borderId="0" xfId="0" applyFont="1" applyFill="1" applyProtection="1">
      <protection locked="0"/>
    </xf>
    <xf numFmtId="0" fontId="0" fillId="10" borderId="21" xfId="0" applyFill="1" applyBorder="1" applyProtection="1">
      <protection locked="0"/>
    </xf>
    <xf numFmtId="0" fontId="0" fillId="10" borderId="26" xfId="0" applyFill="1" applyBorder="1" applyProtection="1">
      <protection locked="0"/>
    </xf>
    <xf numFmtId="0" fontId="0" fillId="10" borderId="16" xfId="0" applyFill="1" applyBorder="1" applyProtection="1">
      <protection locked="0"/>
    </xf>
    <xf numFmtId="0" fontId="0" fillId="10" borderId="27" xfId="0" applyFill="1" applyBorder="1" applyProtection="1">
      <protection locked="0"/>
    </xf>
    <xf numFmtId="0" fontId="0" fillId="10" borderId="28" xfId="0" applyFill="1" applyBorder="1" applyProtection="1">
      <protection locked="0"/>
    </xf>
    <xf numFmtId="0" fontId="0" fillId="10" borderId="29" xfId="0" applyFill="1" applyBorder="1" applyProtection="1">
      <protection locked="0"/>
    </xf>
    <xf numFmtId="0" fontId="16" fillId="10" borderId="30" xfId="0" applyFont="1" applyFill="1" applyBorder="1" applyProtection="1">
      <protection locked="0"/>
    </xf>
    <xf numFmtId="0" fontId="16" fillId="10" borderId="31" xfId="0" applyFont="1" applyFill="1" applyBorder="1" applyAlignment="1" applyProtection="1">
      <alignment horizontal="right"/>
      <protection locked="0"/>
    </xf>
    <xf numFmtId="0" fontId="16" fillId="10" borderId="32" xfId="0" applyFont="1" applyFill="1" applyBorder="1" applyAlignment="1" applyProtection="1">
      <alignment horizontal="right"/>
      <protection locked="0"/>
    </xf>
    <xf numFmtId="0" fontId="0" fillId="10" borderId="33" xfId="0" applyFill="1" applyBorder="1" applyProtection="1">
      <protection locked="0"/>
    </xf>
    <xf numFmtId="0" fontId="0" fillId="10" borderId="33" xfId="0" applyFill="1" applyBorder="1" applyAlignment="1" applyProtection="1">
      <alignment horizontal="right"/>
      <protection locked="0"/>
    </xf>
    <xf numFmtId="0" fontId="0" fillId="10" borderId="34" xfId="0" applyFill="1" applyBorder="1" applyAlignment="1" applyProtection="1">
      <alignment horizontal="right"/>
      <protection locked="0"/>
    </xf>
    <xf numFmtId="0" fontId="0" fillId="10" borderId="35" xfId="0" applyFill="1" applyBorder="1" applyProtection="1">
      <protection locked="0"/>
    </xf>
    <xf numFmtId="0" fontId="0" fillId="10" borderId="35" xfId="0" applyFill="1" applyBorder="1" applyAlignment="1" applyProtection="1">
      <alignment horizontal="right"/>
      <protection locked="0"/>
    </xf>
    <xf numFmtId="0" fontId="0" fillId="10" borderId="36" xfId="0" applyFill="1" applyBorder="1" applyAlignment="1" applyProtection="1">
      <alignment horizontal="right"/>
      <protection locked="0"/>
    </xf>
    <xf numFmtId="1" fontId="0" fillId="10" borderId="35" xfId="0" applyNumberFormat="1" applyFill="1" applyBorder="1" applyAlignment="1" applyProtection="1">
      <alignment horizontal="right"/>
      <protection locked="0"/>
    </xf>
    <xf numFmtId="0" fontId="0" fillId="10" borderId="37" xfId="0" applyFill="1" applyBorder="1" applyProtection="1">
      <protection locked="0"/>
    </xf>
    <xf numFmtId="0" fontId="0" fillId="10" borderId="37" xfId="0" applyFill="1" applyBorder="1" applyAlignment="1" applyProtection="1">
      <alignment horizontal="right"/>
      <protection locked="0"/>
    </xf>
    <xf numFmtId="0" fontId="0" fillId="10" borderId="38" xfId="0" applyFill="1" applyBorder="1" applyAlignment="1" applyProtection="1">
      <alignment horizontal="right"/>
      <protection locked="0"/>
    </xf>
    <xf numFmtId="0" fontId="0" fillId="13" borderId="0" xfId="0" applyFill="1" applyProtection="1">
      <protection locked="0"/>
    </xf>
    <xf numFmtId="0" fontId="0" fillId="12" borderId="0" xfId="0" applyFill="1" applyAlignment="1" applyProtection="1">
      <alignment vertical="top"/>
      <protection locked="0"/>
    </xf>
    <xf numFmtId="0" fontId="0" fillId="12" borderId="0" xfId="0" applyFill="1" applyAlignment="1" applyProtection="1">
      <alignment vertical="center" wrapText="1"/>
      <protection locked="0"/>
    </xf>
    <xf numFmtId="0" fontId="0" fillId="12" borderId="24" xfId="0" applyFill="1" applyBorder="1" applyAlignment="1" applyProtection="1">
      <alignment vertical="center" wrapText="1"/>
      <protection locked="0"/>
    </xf>
    <xf numFmtId="0" fontId="0" fillId="0" borderId="0" xfId="0" applyAlignment="1">
      <alignment vertical="center"/>
    </xf>
    <xf numFmtId="0" fontId="33" fillId="0" borderId="0" xfId="0" applyFont="1" applyAlignment="1">
      <alignment vertical="center"/>
    </xf>
    <xf numFmtId="0" fontId="33" fillId="0" borderId="0" xfId="0" applyFont="1"/>
    <xf numFmtId="0" fontId="2" fillId="12" borderId="19" xfId="0" applyFont="1" applyFill="1" applyBorder="1" applyAlignment="1" applyProtection="1">
      <alignment horizontal="left" vertical="center" wrapText="1"/>
      <protection locked="0"/>
    </xf>
    <xf numFmtId="0" fontId="2" fillId="12" borderId="0" xfId="0" applyFont="1" applyFill="1" applyAlignment="1" applyProtection="1">
      <alignment horizontal="left" vertical="center" wrapText="1"/>
      <protection locked="0"/>
    </xf>
    <xf numFmtId="0" fontId="0" fillId="16" borderId="0" xfId="0" applyFill="1" applyAlignment="1" applyProtection="1">
      <alignment horizontal="center"/>
      <protection locked="0"/>
    </xf>
    <xf numFmtId="0" fontId="8" fillId="16" borderId="2" xfId="0" applyFont="1" applyFill="1" applyBorder="1" applyAlignment="1" applyProtection="1">
      <alignment horizontal="center" vertical="center"/>
      <protection locked="0"/>
    </xf>
    <xf numFmtId="0" fontId="32" fillId="2" borderId="2" xfId="0" applyFont="1" applyFill="1" applyBorder="1" applyAlignment="1">
      <alignment vertical="center"/>
    </xf>
    <xf numFmtId="0" fontId="32" fillId="2" borderId="0" xfId="0" applyFont="1" applyFill="1"/>
    <xf numFmtId="0" fontId="32" fillId="2" borderId="19" xfId="0" applyFont="1" applyFill="1" applyBorder="1"/>
    <xf numFmtId="0" fontId="32" fillId="2" borderId="24" xfId="0" applyFont="1" applyFill="1" applyBorder="1"/>
    <xf numFmtId="0" fontId="32" fillId="2" borderId="8" xfId="0" applyFont="1" applyFill="1" applyBorder="1"/>
    <xf numFmtId="0" fontId="32" fillId="2" borderId="2" xfId="0" applyFont="1" applyFill="1" applyBorder="1"/>
    <xf numFmtId="0" fontId="32" fillId="8" borderId="2" xfId="0" applyFont="1" applyFill="1" applyBorder="1"/>
    <xf numFmtId="0" fontId="32" fillId="8" borderId="0" xfId="0" applyFont="1" applyFill="1"/>
    <xf numFmtId="0" fontId="32" fillId="8" borderId="19" xfId="0" applyFont="1" applyFill="1" applyBorder="1"/>
    <xf numFmtId="0" fontId="32" fillId="8" borderId="24" xfId="0" applyFont="1" applyFill="1" applyBorder="1"/>
    <xf numFmtId="0" fontId="34" fillId="2" borderId="2" xfId="0" applyFont="1" applyFill="1" applyBorder="1" applyAlignment="1">
      <alignment horizontal="center" vertical="center"/>
    </xf>
    <xf numFmtId="0" fontId="32" fillId="2" borderId="0" xfId="0" applyFont="1" applyFill="1" applyAlignment="1">
      <alignment horizontal="center"/>
    </xf>
    <xf numFmtId="0" fontId="32" fillId="2" borderId="24" xfId="0" applyFont="1" applyFill="1" applyBorder="1" applyAlignment="1">
      <alignment horizontal="center"/>
    </xf>
    <xf numFmtId="0" fontId="35" fillId="9" borderId="2" xfId="0" applyFont="1" applyFill="1" applyBorder="1"/>
    <xf numFmtId="0" fontId="35" fillId="9" borderId="0" xfId="0" applyFont="1" applyFill="1" applyAlignment="1">
      <alignment vertical="center"/>
    </xf>
    <xf numFmtId="0" fontId="35" fillId="9" borderId="8" xfId="0" applyFont="1" applyFill="1" applyBorder="1" applyAlignment="1">
      <alignment vertical="center"/>
    </xf>
    <xf numFmtId="0" fontId="0" fillId="14" borderId="1" xfId="0" applyFill="1" applyBorder="1" applyProtection="1">
      <protection locked="0"/>
    </xf>
    <xf numFmtId="0" fontId="0" fillId="14" borderId="46" xfId="0" applyFill="1" applyBorder="1"/>
    <xf numFmtId="0" fontId="0" fillId="14" borderId="14" xfId="0" applyFill="1" applyBorder="1"/>
    <xf numFmtId="0" fontId="0" fillId="14" borderId="0" xfId="0" applyFill="1"/>
    <xf numFmtId="0" fontId="0" fillId="14" borderId="47" xfId="0" applyFill="1" applyBorder="1"/>
    <xf numFmtId="0" fontId="0" fillId="4" borderId="0" xfId="0" applyFill="1"/>
    <xf numFmtId="0" fontId="0" fillId="4" borderId="0" xfId="0" applyFill="1" applyAlignment="1">
      <alignment wrapText="1"/>
    </xf>
    <xf numFmtId="0" fontId="0" fillId="14" borderId="14" xfId="0" applyFill="1" applyBorder="1" applyAlignment="1">
      <alignment vertical="top"/>
    </xf>
    <xf numFmtId="0" fontId="0" fillId="14" borderId="47" xfId="0" applyFill="1" applyBorder="1" applyAlignment="1">
      <alignment vertical="top"/>
    </xf>
    <xf numFmtId="0" fontId="0" fillId="17" borderId="0" xfId="0" applyFill="1"/>
    <xf numFmtId="0" fontId="0" fillId="14" borderId="47" xfId="0" applyFill="1" applyBorder="1" applyAlignment="1">
      <alignment vertical="top" wrapText="1"/>
    </xf>
    <xf numFmtId="0" fontId="0" fillId="14" borderId="14" xfId="0" applyFill="1" applyBorder="1" applyAlignment="1">
      <alignment vertical="top" wrapText="1"/>
    </xf>
    <xf numFmtId="0" fontId="0" fillId="17" borderId="0" xfId="0" applyFill="1" applyAlignment="1">
      <alignment wrapText="1"/>
    </xf>
    <xf numFmtId="0" fontId="0" fillId="17" borderId="0" xfId="0" applyFill="1" applyAlignment="1">
      <alignment horizontal="left" vertical="top" wrapText="1"/>
    </xf>
    <xf numFmtId="0" fontId="0" fillId="14" borderId="7" xfId="0" applyFill="1" applyBorder="1"/>
    <xf numFmtId="0" fontId="0" fillId="14" borderId="8" xfId="0" applyFill="1" applyBorder="1"/>
    <xf numFmtId="0" fontId="0" fillId="14" borderId="48" xfId="0" applyFill="1" applyBorder="1"/>
    <xf numFmtId="0" fontId="0" fillId="14" borderId="1" xfId="0" applyFill="1" applyBorder="1"/>
    <xf numFmtId="0" fontId="3" fillId="14" borderId="14" xfId="0" applyFont="1" applyFill="1" applyBorder="1"/>
    <xf numFmtId="0" fontId="0" fillId="4" borderId="14" xfId="0" applyFill="1" applyBorder="1"/>
    <xf numFmtId="0" fontId="0" fillId="4" borderId="47" xfId="0" applyFill="1" applyBorder="1" applyAlignment="1">
      <alignment horizontal="left"/>
    </xf>
    <xf numFmtId="0" fontId="0" fillId="4" borderId="14" xfId="0" applyFill="1" applyBorder="1" applyAlignment="1">
      <alignment vertical="top"/>
    </xf>
    <xf numFmtId="0" fontId="0" fillId="10" borderId="14" xfId="0" applyFill="1" applyBorder="1"/>
    <xf numFmtId="0" fontId="0" fillId="10" borderId="47" xfId="0" applyFill="1" applyBorder="1"/>
    <xf numFmtId="0" fontId="0" fillId="10" borderId="47" xfId="0" applyFill="1" applyBorder="1" applyAlignment="1">
      <alignment vertical="center"/>
    </xf>
    <xf numFmtId="0" fontId="0" fillId="17" borderId="14" xfId="0" applyFill="1" applyBorder="1"/>
    <xf numFmtId="0" fontId="0" fillId="17" borderId="14" xfId="0" applyFill="1" applyBorder="1" applyAlignment="1">
      <alignment wrapText="1"/>
    </xf>
    <xf numFmtId="0" fontId="0" fillId="17" borderId="47" xfId="0" applyFill="1" applyBorder="1" applyAlignment="1">
      <alignment horizontal="left" vertical="top" wrapText="1"/>
    </xf>
    <xf numFmtId="0" fontId="2" fillId="10" borderId="14" xfId="0" applyFont="1" applyFill="1" applyBorder="1"/>
    <xf numFmtId="0" fontId="2" fillId="10" borderId="18" xfId="0" applyFont="1" applyFill="1" applyBorder="1"/>
    <xf numFmtId="0" fontId="2" fillId="10" borderId="44" xfId="0" applyFont="1" applyFill="1" applyBorder="1"/>
    <xf numFmtId="0" fontId="0" fillId="10" borderId="7" xfId="0" applyFill="1" applyBorder="1"/>
    <xf numFmtId="0" fontId="0" fillId="10" borderId="8" xfId="0" applyFill="1" applyBorder="1" applyAlignment="1">
      <alignment horizontal="right"/>
    </xf>
    <xf numFmtId="0" fontId="0" fillId="10" borderId="8" xfId="0" applyFill="1" applyBorder="1" applyAlignment="1">
      <alignment horizontal="center"/>
    </xf>
    <xf numFmtId="0" fontId="0" fillId="10" borderId="42" xfId="0" applyFill="1" applyBorder="1" applyAlignment="1">
      <alignment horizontal="center"/>
    </xf>
    <xf numFmtId="0" fontId="0" fillId="10" borderId="8" xfId="0" applyFill="1" applyBorder="1"/>
    <xf numFmtId="0" fontId="0" fillId="10" borderId="48" xfId="0" applyFill="1" applyBorder="1"/>
    <xf numFmtId="0" fontId="3" fillId="0" borderId="2" xfId="0" applyFont="1" applyBorder="1" applyAlignment="1">
      <alignment vertical="center"/>
    </xf>
    <xf numFmtId="0" fontId="0" fillId="0" borderId="2" xfId="0" applyBorder="1" applyAlignment="1">
      <alignment wrapText="1"/>
    </xf>
    <xf numFmtId="0" fontId="0" fillId="0" borderId="46" xfId="0" applyBorder="1"/>
    <xf numFmtId="0" fontId="0" fillId="0" borderId="2" xfId="0" applyBorder="1" applyAlignment="1">
      <alignment horizontal="center" vertical="center"/>
    </xf>
    <xf numFmtId="0" fontId="0" fillId="15" borderId="49" xfId="0" applyFill="1" applyBorder="1" applyAlignment="1">
      <alignment horizontal="center"/>
    </xf>
    <xf numFmtId="0" fontId="7" fillId="2" borderId="0" xfId="0" applyFont="1" applyFill="1" applyAlignment="1">
      <alignment horizontal="center" vertical="center"/>
    </xf>
    <xf numFmtId="0" fontId="7" fillId="16" borderId="2" xfId="0" applyFont="1" applyFill="1" applyBorder="1" applyAlignment="1" applyProtection="1">
      <alignment horizontal="center" vertical="center"/>
      <protection locked="0"/>
    </xf>
    <xf numFmtId="0" fontId="0" fillId="2" borderId="0" xfId="0" applyFill="1"/>
    <xf numFmtId="0" fontId="0" fillId="2" borderId="8" xfId="0" applyFill="1" applyBorder="1"/>
    <xf numFmtId="0" fontId="23" fillId="2" borderId="13" xfId="0" applyFont="1" applyFill="1" applyBorder="1" applyAlignment="1">
      <alignment vertical="top" wrapText="1"/>
    </xf>
    <xf numFmtId="0" fontId="23" fillId="2" borderId="13" xfId="0" applyFont="1" applyFill="1" applyBorder="1" applyAlignment="1">
      <alignment vertical="top"/>
    </xf>
    <xf numFmtId="0" fontId="23" fillId="2" borderId="14" xfId="0" applyFont="1" applyFill="1" applyBorder="1" applyAlignment="1">
      <alignment vertical="top"/>
    </xf>
    <xf numFmtId="2" fontId="4" fillId="0" borderId="6" xfId="0" applyNumberFormat="1" applyFont="1" applyBorder="1" applyAlignment="1">
      <alignment horizontal="center" vertical="center"/>
    </xf>
    <xf numFmtId="0" fontId="10" fillId="8" borderId="13" xfId="0" applyFont="1" applyFill="1" applyBorder="1" applyAlignment="1">
      <alignment vertical="center" textRotation="90"/>
    </xf>
    <xf numFmtId="0" fontId="10" fillId="8" borderId="23" xfId="0" applyFont="1" applyFill="1" applyBorder="1" applyAlignment="1">
      <alignment vertical="center" textRotation="90"/>
    </xf>
    <xf numFmtId="0" fontId="9" fillId="8" borderId="13" xfId="0" applyFont="1" applyFill="1" applyBorder="1" applyAlignment="1">
      <alignment vertical="center" textRotation="90"/>
    </xf>
    <xf numFmtId="0" fontId="9" fillId="8" borderId="23" xfId="0" applyFont="1" applyFill="1" applyBorder="1" applyAlignment="1">
      <alignment vertical="center" textRotation="90"/>
    </xf>
    <xf numFmtId="0" fontId="9" fillId="4" borderId="13" xfId="0" applyFont="1" applyFill="1" applyBorder="1" applyAlignment="1">
      <alignment vertical="center" textRotation="90"/>
    </xf>
    <xf numFmtId="0" fontId="9" fillId="4" borderId="23" xfId="0" applyFont="1" applyFill="1" applyBorder="1" applyAlignment="1">
      <alignment vertical="center" textRotation="90"/>
    </xf>
    <xf numFmtId="0" fontId="13" fillId="9" borderId="13" xfId="0" applyFont="1" applyFill="1" applyBorder="1" applyAlignment="1">
      <alignment vertical="center" textRotation="90"/>
    </xf>
    <xf numFmtId="0" fontId="13" fillId="9" borderId="23" xfId="0" applyFont="1" applyFill="1" applyBorder="1" applyAlignment="1">
      <alignment vertical="center" textRotation="90"/>
    </xf>
    <xf numFmtId="0" fontId="0" fillId="10" borderId="0" xfId="0" applyFill="1" applyAlignment="1" applyProtection="1">
      <alignment horizontal="left"/>
      <protection locked="0"/>
    </xf>
    <xf numFmtId="0" fontId="0" fillId="10" borderId="0" xfId="0" applyFill="1" applyAlignment="1" applyProtection="1">
      <alignment horizontal="center"/>
      <protection locked="0"/>
    </xf>
    <xf numFmtId="0" fontId="0" fillId="11" borderId="25" xfId="0" applyFill="1" applyBorder="1" applyAlignment="1" applyProtection="1">
      <alignment horizontal="left"/>
      <protection locked="0"/>
    </xf>
    <xf numFmtId="0" fontId="0" fillId="11" borderId="25" xfId="0" applyFill="1" applyBorder="1" applyAlignment="1" applyProtection="1">
      <alignment horizontal="center"/>
      <protection locked="0"/>
    </xf>
    <xf numFmtId="0" fontId="2" fillId="17" borderId="0" xfId="0" applyFont="1" applyFill="1" applyAlignment="1">
      <alignment horizontal="left"/>
    </xf>
    <xf numFmtId="0" fontId="2" fillId="17" borderId="47" xfId="0" applyFont="1" applyFill="1" applyBorder="1" applyAlignment="1">
      <alignment horizontal="left"/>
    </xf>
    <xf numFmtId="0" fontId="0" fillId="17" borderId="0" xfId="0" applyFill="1" applyAlignment="1">
      <alignment horizontal="left"/>
    </xf>
    <xf numFmtId="0" fontId="0" fillId="17" borderId="47" xfId="0" applyFill="1" applyBorder="1" applyAlignment="1">
      <alignment horizontal="left"/>
    </xf>
    <xf numFmtId="0" fontId="2" fillId="17" borderId="0" xfId="0" applyFont="1" applyFill="1" applyAlignment="1">
      <alignment horizontal="left" wrapText="1"/>
    </xf>
    <xf numFmtId="0" fontId="2" fillId="17" borderId="47" xfId="0" applyFont="1" applyFill="1" applyBorder="1" applyAlignment="1">
      <alignment horizontal="left" wrapText="1"/>
    </xf>
    <xf numFmtId="0" fontId="0" fillId="12" borderId="19" xfId="0" applyFill="1" applyBorder="1" applyAlignment="1" applyProtection="1">
      <alignment horizontal="left" vertical="center" wrapText="1"/>
      <protection locked="0"/>
    </xf>
    <xf numFmtId="0" fontId="0" fillId="12" borderId="0" xfId="0" applyFill="1" applyAlignment="1" applyProtection="1">
      <alignment horizontal="left" vertical="center" wrapText="1"/>
      <protection locked="0"/>
    </xf>
    <xf numFmtId="0" fontId="0" fillId="4" borderId="0" xfId="0" applyFill="1" applyAlignment="1">
      <alignment horizontal="left" vertical="center" wrapText="1"/>
    </xf>
    <xf numFmtId="0" fontId="0" fillId="4" borderId="47" xfId="0" applyFill="1" applyBorder="1" applyAlignment="1">
      <alignment horizontal="left" vertical="center" wrapText="1"/>
    </xf>
    <xf numFmtId="0" fontId="0" fillId="17" borderId="0" xfId="0" applyFill="1" applyAlignment="1">
      <alignment horizontal="left" wrapText="1"/>
    </xf>
    <xf numFmtId="0" fontId="0" fillId="17" borderId="47" xfId="0" applyFill="1" applyBorder="1" applyAlignment="1">
      <alignment horizontal="left" wrapText="1"/>
    </xf>
    <xf numFmtId="0" fontId="32" fillId="17" borderId="0" xfId="0" applyFont="1" applyFill="1" applyAlignment="1">
      <alignment horizontal="left" wrapText="1"/>
    </xf>
    <xf numFmtId="0" fontId="32" fillId="17" borderId="47" xfId="0" applyFont="1" applyFill="1" applyBorder="1" applyAlignment="1">
      <alignment horizontal="left" wrapText="1"/>
    </xf>
    <xf numFmtId="0" fontId="0" fillId="17" borderId="0" xfId="0" applyFill="1" applyAlignment="1">
      <alignment horizontal="left" vertical="top" wrapText="1"/>
    </xf>
    <xf numFmtId="0" fontId="0" fillId="17" borderId="47" xfId="0" applyFill="1" applyBorder="1" applyAlignment="1">
      <alignment horizontal="left" vertical="top" wrapText="1"/>
    </xf>
    <xf numFmtId="0" fontId="25" fillId="8" borderId="13" xfId="0" applyFont="1" applyFill="1" applyBorder="1" applyAlignment="1">
      <alignment horizontal="center" vertical="center" textRotation="90" wrapText="1"/>
    </xf>
    <xf numFmtId="0" fontId="25" fillId="8" borderId="13" xfId="0" applyFont="1" applyFill="1" applyBorder="1" applyAlignment="1">
      <alignment horizontal="center" vertical="center" textRotation="90"/>
    </xf>
    <xf numFmtId="0" fontId="25" fillId="8" borderId="23" xfId="0" applyFont="1" applyFill="1" applyBorder="1" applyAlignment="1">
      <alignment horizontal="center" vertical="center" textRotation="9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0" xfId="0" applyFont="1" applyFill="1" applyAlignment="1">
      <alignment horizontal="center" vertical="center"/>
    </xf>
    <xf numFmtId="0" fontId="25" fillId="2" borderId="12" xfId="0" applyFont="1" applyFill="1" applyBorder="1" applyAlignment="1">
      <alignment horizontal="center" vertical="center" textRotation="90" wrapText="1"/>
    </xf>
    <xf numFmtId="0" fontId="25" fillId="2" borderId="13" xfId="0" applyFont="1" applyFill="1" applyBorder="1" applyAlignment="1">
      <alignment horizontal="center" vertical="center" textRotation="90"/>
    </xf>
    <xf numFmtId="0" fontId="25" fillId="2" borderId="23" xfId="0" applyFont="1" applyFill="1" applyBorder="1" applyAlignment="1">
      <alignment horizontal="center" vertical="center" textRotation="90"/>
    </xf>
    <xf numFmtId="0" fontId="25" fillId="8" borderId="12" xfId="0" applyFont="1" applyFill="1" applyBorder="1" applyAlignment="1">
      <alignment horizontal="center" vertical="center" textRotation="90" wrapText="1"/>
    </xf>
    <xf numFmtId="0" fontId="9" fillId="4" borderId="12" xfId="0" applyFont="1" applyFill="1" applyBorder="1" applyAlignment="1">
      <alignment horizontal="center" vertical="center" textRotation="90" wrapText="1"/>
    </xf>
    <xf numFmtId="0" fontId="9" fillId="4" borderId="13" xfId="0" applyFont="1" applyFill="1" applyBorder="1" applyAlignment="1">
      <alignment horizontal="center" vertical="center" textRotation="90"/>
    </xf>
    <xf numFmtId="0" fontId="9" fillId="4" borderId="23" xfId="0" applyFont="1" applyFill="1" applyBorder="1" applyAlignment="1">
      <alignment horizontal="center" vertical="center" textRotation="90"/>
    </xf>
    <xf numFmtId="0" fontId="13" fillId="9" borderId="12" xfId="0" applyFont="1" applyFill="1" applyBorder="1" applyAlignment="1">
      <alignment horizontal="center" vertical="center" textRotation="90" wrapText="1"/>
    </xf>
    <xf numFmtId="0" fontId="13" fillId="9" borderId="13" xfId="0" applyFont="1" applyFill="1" applyBorder="1" applyAlignment="1">
      <alignment horizontal="center" vertical="center" textRotation="90"/>
    </xf>
    <xf numFmtId="0" fontId="13" fillId="9" borderId="23" xfId="0" applyFont="1" applyFill="1" applyBorder="1" applyAlignment="1">
      <alignment horizontal="center" vertical="center" textRotation="90"/>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18" fillId="9" borderId="12" xfId="0" applyFont="1" applyFill="1" applyBorder="1" applyAlignment="1">
      <alignment horizontal="center" vertical="center" textRotation="90"/>
    </xf>
    <xf numFmtId="0" fontId="18" fillId="9" borderId="13" xfId="0" applyFont="1" applyFill="1" applyBorder="1" applyAlignment="1">
      <alignment horizontal="center" vertical="center" textRotation="90"/>
    </xf>
    <xf numFmtId="0" fontId="18" fillId="9" borderId="23" xfId="0" applyFont="1" applyFill="1" applyBorder="1" applyAlignment="1">
      <alignment horizontal="center" vertical="center" textRotation="90"/>
    </xf>
    <xf numFmtId="0" fontId="9" fillId="2" borderId="12" xfId="0" applyFont="1" applyFill="1" applyBorder="1" applyAlignment="1">
      <alignment horizontal="center" vertical="center" textRotation="90"/>
    </xf>
    <xf numFmtId="0" fontId="9" fillId="2" borderId="13" xfId="0" applyFont="1" applyFill="1" applyBorder="1" applyAlignment="1">
      <alignment horizontal="center" vertical="center" textRotation="90"/>
    </xf>
    <xf numFmtId="0" fontId="9" fillId="2" borderId="23" xfId="0" applyFont="1" applyFill="1" applyBorder="1" applyAlignment="1">
      <alignment horizontal="center" vertical="center" textRotation="90"/>
    </xf>
    <xf numFmtId="0" fontId="9" fillId="2" borderId="12" xfId="0" applyFont="1" applyFill="1" applyBorder="1" applyAlignment="1">
      <alignment horizontal="center" vertical="center" textRotation="90" wrapText="1"/>
    </xf>
    <xf numFmtId="0" fontId="9" fillId="8" borderId="12" xfId="0" applyFont="1" applyFill="1" applyBorder="1" applyAlignment="1">
      <alignment horizontal="center" vertical="center" textRotation="90"/>
    </xf>
    <xf numFmtId="0" fontId="9" fillId="8" borderId="13" xfId="0" applyFont="1" applyFill="1" applyBorder="1" applyAlignment="1">
      <alignment horizontal="center" vertical="center" textRotation="90"/>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E6"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BE6"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Y2" lockText="1" noThreeD="1"/>
</file>

<file path=xl/ctrlProps/ctrlProp8.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0</xdr:row>
          <xdr:rowOff>63500</xdr:rowOff>
        </xdr:from>
        <xdr:to>
          <xdr:col>1</xdr:col>
          <xdr:colOff>393700</xdr:colOff>
          <xdr:row>0</xdr:row>
          <xdr:rowOff>330200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français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0</xdr:row>
          <xdr:rowOff>330200</xdr:rowOff>
        </xdr:from>
        <xdr:to>
          <xdr:col>1</xdr:col>
          <xdr:colOff>393700</xdr:colOff>
          <xdr:row>0</xdr:row>
          <xdr:rowOff>609600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deutsch</a:t>
              </a:r>
            </a:p>
          </xdr:txBody>
        </xdr:sp>
        <xdr:clientData fLocksWithSheet="0"/>
      </xdr:twoCellAnchor>
    </mc:Choice>
    <mc:Fallback/>
  </mc:AlternateContent>
  <xdr:twoCellAnchor editAs="oneCell">
    <xdr:from>
      <xdr:col>2</xdr:col>
      <xdr:colOff>1523999</xdr:colOff>
      <xdr:row>0</xdr:row>
      <xdr:rowOff>95250</xdr:rowOff>
    </xdr:from>
    <xdr:to>
      <xdr:col>2</xdr:col>
      <xdr:colOff>5687928</xdr:colOff>
      <xdr:row>0</xdr:row>
      <xdr:rowOff>619551</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369343" y="95250"/>
          <a:ext cx="4163929" cy="524301"/>
        </a:xfrm>
        <a:prstGeom prst="rect">
          <a:avLst/>
        </a:prstGeom>
      </xdr:spPr>
    </xdr:pic>
    <xdr:clientData/>
  </xdr:twoCellAnchor>
  <xdr:twoCellAnchor editAs="oneCell">
    <xdr:from>
      <xdr:col>5</xdr:col>
      <xdr:colOff>642938</xdr:colOff>
      <xdr:row>0</xdr:row>
      <xdr:rowOff>71438</xdr:rowOff>
    </xdr:from>
    <xdr:to>
      <xdr:col>9</xdr:col>
      <xdr:colOff>544735</xdr:colOff>
      <xdr:row>0</xdr:row>
      <xdr:rowOff>559118</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79719" y="71438"/>
          <a:ext cx="4128516" cy="487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254000</xdr:colOff>
          <xdr:row>1</xdr:row>
          <xdr:rowOff>0</xdr:rowOff>
        </xdr:from>
        <xdr:to>
          <xdr:col>0</xdr:col>
          <xdr:colOff>977900</xdr:colOff>
          <xdr:row>2</xdr:row>
          <xdr:rowOff>101600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254000</xdr:colOff>
          <xdr:row>2</xdr:row>
          <xdr:rowOff>101600</xdr:rowOff>
        </xdr:from>
        <xdr:to>
          <xdr:col>0</xdr:col>
          <xdr:colOff>977900</xdr:colOff>
          <xdr:row>4</xdr:row>
          <xdr:rowOff>50800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deutsch</a:t>
              </a:r>
            </a:p>
          </xdr:txBody>
        </xdr:sp>
        <xdr:clientData/>
      </xdr:twoCellAnchor>
    </mc:Choice>
    <mc:Fallback/>
  </mc:AlternateContent>
  <xdr:twoCellAnchor editAs="oneCell">
    <xdr:from>
      <xdr:col>13</xdr:col>
      <xdr:colOff>602674</xdr:colOff>
      <xdr:row>0</xdr:row>
      <xdr:rowOff>100854</xdr:rowOff>
    </xdr:from>
    <xdr:to>
      <xdr:col>20</xdr:col>
      <xdr:colOff>84988</xdr:colOff>
      <xdr:row>4</xdr:row>
      <xdr:rowOff>22412</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2749850" y="100854"/>
          <a:ext cx="4894756" cy="6163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254000</xdr:colOff>
          <xdr:row>1</xdr:row>
          <xdr:rowOff>0</xdr:rowOff>
        </xdr:from>
        <xdr:to>
          <xdr:col>0</xdr:col>
          <xdr:colOff>990600</xdr:colOff>
          <xdr:row>2</xdr:row>
          <xdr:rowOff>88900</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254000</xdr:colOff>
          <xdr:row>2</xdr:row>
          <xdr:rowOff>101600</xdr:rowOff>
        </xdr:from>
        <xdr:to>
          <xdr:col>0</xdr:col>
          <xdr:colOff>990600</xdr:colOff>
          <xdr:row>4</xdr:row>
          <xdr:rowOff>25400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deutsch</a:t>
              </a:r>
            </a:p>
          </xdr:txBody>
        </xdr:sp>
        <xdr:clientData/>
      </xdr:twoCellAnchor>
    </mc:Choice>
    <mc:Fallback/>
  </mc:AlternateContent>
  <xdr:twoCellAnchor editAs="oneCell">
    <xdr:from>
      <xdr:col>13</xdr:col>
      <xdr:colOff>597057</xdr:colOff>
      <xdr:row>0</xdr:row>
      <xdr:rowOff>78440</xdr:rowOff>
    </xdr:from>
    <xdr:to>
      <xdr:col>20</xdr:col>
      <xdr:colOff>305069</xdr:colOff>
      <xdr:row>4</xdr:row>
      <xdr:rowOff>5975</xdr:rowOff>
    </xdr:to>
    <xdr:pic>
      <xdr:nvPicPr>
        <xdr:cNvPr id="2" name="Image 3">
          <a:extLst>
            <a:ext uri="{FF2B5EF4-FFF2-40B4-BE49-F238E27FC236}">
              <a16:creationId xmlns:a16="http://schemas.microsoft.com/office/drawing/2014/main" id="{F01D89ED-75F5-6C4B-8360-61C36DCA4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8457" y="78440"/>
          <a:ext cx="5118212" cy="6260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76200</xdr:rowOff>
        </xdr:from>
        <xdr:to>
          <xdr:col>0</xdr:col>
          <xdr:colOff>787400</xdr:colOff>
          <xdr:row>1</xdr:row>
          <xdr:rowOff>368300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xdr:row>
          <xdr:rowOff>355600</xdr:rowOff>
        </xdr:from>
        <xdr:to>
          <xdr:col>0</xdr:col>
          <xdr:colOff>787400</xdr:colOff>
          <xdr:row>1</xdr:row>
          <xdr:rowOff>622300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Segoe UI"/>
                  <a:cs typeface="Segoe UI"/>
                </a:rPr>
                <a:t>deutsch</a:t>
              </a:r>
            </a:p>
          </xdr:txBody>
        </xdr:sp>
        <xdr:clientData/>
      </xdr:twoCellAnchor>
    </mc:Choice>
    <mc:Fallback/>
  </mc:AlternateContent>
  <xdr:twoCellAnchor editAs="oneCell">
    <xdr:from>
      <xdr:col>0</xdr:col>
      <xdr:colOff>22411</xdr:colOff>
      <xdr:row>0</xdr:row>
      <xdr:rowOff>22412</xdr:rowOff>
    </xdr:from>
    <xdr:to>
      <xdr:col>3</xdr:col>
      <xdr:colOff>531427</xdr:colOff>
      <xdr:row>0</xdr:row>
      <xdr:rowOff>510092</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 y="22412"/>
          <a:ext cx="4128516" cy="4876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16"/>
  <sheetViews>
    <sheetView showGridLines="0" showRowColHeaders="0" zoomScale="80" zoomScaleNormal="80" workbookViewId="0">
      <selection activeCell="C40" sqref="C40"/>
    </sheetView>
  </sheetViews>
  <sheetFormatPr baseColWidth="10" defaultColWidth="11" defaultRowHeight="14" x14ac:dyDescent="0.15"/>
  <cols>
    <col min="1" max="1" width="3.5" customWidth="1"/>
    <col min="2" max="2" width="7.6640625" customWidth="1"/>
    <col min="3" max="3" width="76.5" customWidth="1"/>
    <col min="4" max="4" width="13.5" customWidth="1"/>
    <col min="7" max="7" width="13.83203125" customWidth="1"/>
    <col min="8" max="8" width="13.6640625" customWidth="1"/>
    <col min="9" max="9" width="16.83203125" customWidth="1"/>
    <col min="12" max="12" width="46.83203125" customWidth="1"/>
    <col min="13" max="13" width="2.33203125" customWidth="1"/>
    <col min="14" max="14" width="0" hidden="1" customWidth="1"/>
    <col min="15" max="15" width="7.6640625" style="351" hidden="1" customWidth="1"/>
    <col min="16" max="16" width="74.6640625" style="351" hidden="1" customWidth="1"/>
    <col min="17" max="17" width="195.83203125" style="351" hidden="1" customWidth="1"/>
    <col min="18" max="22" width="11.1640625" style="351" hidden="1" customWidth="1"/>
    <col min="23" max="23" width="13.83203125" style="351" hidden="1" customWidth="1"/>
    <col min="24" max="24" width="11.1640625" style="351" hidden="1" customWidth="1"/>
    <col min="25" max="25" width="82.6640625" style="351" hidden="1" customWidth="1"/>
    <col min="26" max="26" width="11.1640625" hidden="1" customWidth="1"/>
    <col min="248" max="248" width="5" customWidth="1"/>
    <col min="249" max="249" width="66.5" bestFit="1" customWidth="1"/>
    <col min="504" max="504" width="5" customWidth="1"/>
    <col min="505" max="505" width="66.5" bestFit="1" customWidth="1"/>
    <col min="760" max="760" width="5" customWidth="1"/>
    <col min="761" max="761" width="66.5" bestFit="1" customWidth="1"/>
    <col min="1016" max="1016" width="5" customWidth="1"/>
    <col min="1017" max="1017" width="66.5" bestFit="1" customWidth="1"/>
    <col min="1272" max="1272" width="5" customWidth="1"/>
    <col min="1273" max="1273" width="66.5" bestFit="1" customWidth="1"/>
    <col min="1528" max="1528" width="5" customWidth="1"/>
    <col min="1529" max="1529" width="66.5" bestFit="1" customWidth="1"/>
    <col min="1784" max="1784" width="5" customWidth="1"/>
    <col min="1785" max="1785" width="66.5" bestFit="1" customWidth="1"/>
    <col min="2040" max="2040" width="5" customWidth="1"/>
    <col min="2041" max="2041" width="66.5" bestFit="1" customWidth="1"/>
    <col min="2296" max="2296" width="5" customWidth="1"/>
    <col min="2297" max="2297" width="66.5" bestFit="1" customWidth="1"/>
    <col min="2552" max="2552" width="5" customWidth="1"/>
    <col min="2553" max="2553" width="66.5" bestFit="1" customWidth="1"/>
    <col min="2808" max="2808" width="5" customWidth="1"/>
    <col min="2809" max="2809" width="66.5" bestFit="1" customWidth="1"/>
    <col min="3064" max="3064" width="5" customWidth="1"/>
    <col min="3065" max="3065" width="66.5" bestFit="1" customWidth="1"/>
    <col min="3320" max="3320" width="5" customWidth="1"/>
    <col min="3321" max="3321" width="66.5" bestFit="1" customWidth="1"/>
    <col min="3576" max="3576" width="5" customWidth="1"/>
    <col min="3577" max="3577" width="66.5" bestFit="1" customWidth="1"/>
    <col min="3832" max="3832" width="5" customWidth="1"/>
    <col min="3833" max="3833" width="66.5" bestFit="1" customWidth="1"/>
    <col min="4088" max="4088" width="5" customWidth="1"/>
    <col min="4089" max="4089" width="66.5" bestFit="1" customWidth="1"/>
    <col min="4344" max="4344" width="5" customWidth="1"/>
    <col min="4345" max="4345" width="66.5" bestFit="1" customWidth="1"/>
    <col min="4600" max="4600" width="5" customWidth="1"/>
    <col min="4601" max="4601" width="66.5" bestFit="1" customWidth="1"/>
    <col min="4856" max="4856" width="5" customWidth="1"/>
    <col min="4857" max="4857" width="66.5" bestFit="1" customWidth="1"/>
    <col min="5112" max="5112" width="5" customWidth="1"/>
    <col min="5113" max="5113" width="66.5" bestFit="1" customWidth="1"/>
    <col min="5368" max="5368" width="5" customWidth="1"/>
    <col min="5369" max="5369" width="66.5" bestFit="1" customWidth="1"/>
    <col min="5624" max="5624" width="5" customWidth="1"/>
    <col min="5625" max="5625" width="66.5" bestFit="1" customWidth="1"/>
    <col min="5880" max="5880" width="5" customWidth="1"/>
    <col min="5881" max="5881" width="66.5" bestFit="1" customWidth="1"/>
    <col min="6136" max="6136" width="5" customWidth="1"/>
    <col min="6137" max="6137" width="66.5" bestFit="1" customWidth="1"/>
    <col min="6392" max="6392" width="5" customWidth="1"/>
    <col min="6393" max="6393" width="66.5" bestFit="1" customWidth="1"/>
    <col min="6648" max="6648" width="5" customWidth="1"/>
    <col min="6649" max="6649" width="66.5" bestFit="1" customWidth="1"/>
    <col min="6904" max="6904" width="5" customWidth="1"/>
    <col min="6905" max="6905" width="66.5" bestFit="1" customWidth="1"/>
    <col min="7160" max="7160" width="5" customWidth="1"/>
    <col min="7161" max="7161" width="66.5" bestFit="1" customWidth="1"/>
    <col min="7416" max="7416" width="5" customWidth="1"/>
    <col min="7417" max="7417" width="66.5" bestFit="1" customWidth="1"/>
    <col min="7672" max="7672" width="5" customWidth="1"/>
    <col min="7673" max="7673" width="66.5" bestFit="1" customWidth="1"/>
    <col min="7928" max="7928" width="5" customWidth="1"/>
    <col min="7929" max="7929" width="66.5" bestFit="1" customWidth="1"/>
    <col min="8184" max="8184" width="5" customWidth="1"/>
    <col min="8185" max="8185" width="66.5" bestFit="1" customWidth="1"/>
    <col min="8440" max="8440" width="5" customWidth="1"/>
    <col min="8441" max="8441" width="66.5" bestFit="1" customWidth="1"/>
    <col min="8696" max="8696" width="5" customWidth="1"/>
    <col min="8697" max="8697" width="66.5" bestFit="1" customWidth="1"/>
    <col min="8952" max="8952" width="5" customWidth="1"/>
    <col min="8953" max="8953" width="66.5" bestFit="1" customWidth="1"/>
    <col min="9208" max="9208" width="5" customWidth="1"/>
    <col min="9209" max="9209" width="66.5" bestFit="1" customWidth="1"/>
    <col min="9464" max="9464" width="5" customWidth="1"/>
    <col min="9465" max="9465" width="66.5" bestFit="1" customWidth="1"/>
    <col min="9720" max="9720" width="5" customWidth="1"/>
    <col min="9721" max="9721" width="66.5" bestFit="1" customWidth="1"/>
    <col min="9976" max="9976" width="5" customWidth="1"/>
    <col min="9977" max="9977" width="66.5" bestFit="1" customWidth="1"/>
    <col min="10232" max="10232" width="5" customWidth="1"/>
    <col min="10233" max="10233" width="66.5" bestFit="1" customWidth="1"/>
    <col min="10488" max="10488" width="5" customWidth="1"/>
    <col min="10489" max="10489" width="66.5" bestFit="1" customWidth="1"/>
    <col min="10744" max="10744" width="5" customWidth="1"/>
    <col min="10745" max="10745" width="66.5" bestFit="1" customWidth="1"/>
    <col min="11000" max="11000" width="5" customWidth="1"/>
    <col min="11001" max="11001" width="66.5" bestFit="1" customWidth="1"/>
    <col min="11256" max="11256" width="5" customWidth="1"/>
    <col min="11257" max="11257" width="66.5" bestFit="1" customWidth="1"/>
    <col min="11512" max="11512" width="5" customWidth="1"/>
    <col min="11513" max="11513" width="66.5" bestFit="1" customWidth="1"/>
    <col min="11768" max="11768" width="5" customWidth="1"/>
    <col min="11769" max="11769" width="66.5" bestFit="1" customWidth="1"/>
    <col min="12024" max="12024" width="5" customWidth="1"/>
    <col min="12025" max="12025" width="66.5" bestFit="1" customWidth="1"/>
    <col min="12280" max="12280" width="5" customWidth="1"/>
    <col min="12281" max="12281" width="66.5" bestFit="1" customWidth="1"/>
    <col min="12536" max="12536" width="5" customWidth="1"/>
    <col min="12537" max="12537" width="66.5" bestFit="1" customWidth="1"/>
    <col min="12792" max="12792" width="5" customWidth="1"/>
    <col min="12793" max="12793" width="66.5" bestFit="1" customWidth="1"/>
    <col min="13048" max="13048" width="5" customWidth="1"/>
    <col min="13049" max="13049" width="66.5" bestFit="1" customWidth="1"/>
    <col min="13304" max="13304" width="5" customWidth="1"/>
    <col min="13305" max="13305" width="66.5" bestFit="1" customWidth="1"/>
    <col min="13560" max="13560" width="5" customWidth="1"/>
    <col min="13561" max="13561" width="66.5" bestFit="1" customWidth="1"/>
    <col min="13816" max="13816" width="5" customWidth="1"/>
    <col min="13817" max="13817" width="66.5" bestFit="1" customWidth="1"/>
    <col min="14072" max="14072" width="5" customWidth="1"/>
    <col min="14073" max="14073" width="66.5" bestFit="1" customWidth="1"/>
    <col min="14328" max="14328" width="5" customWidth="1"/>
    <col min="14329" max="14329" width="66.5" bestFit="1" customWidth="1"/>
    <col min="14584" max="14584" width="5" customWidth="1"/>
    <col min="14585" max="14585" width="66.5" bestFit="1" customWidth="1"/>
    <col min="14840" max="14840" width="5" customWidth="1"/>
    <col min="14841" max="14841" width="66.5" bestFit="1" customWidth="1"/>
    <col min="15096" max="15096" width="5" customWidth="1"/>
    <col min="15097" max="15097" width="66.5" bestFit="1" customWidth="1"/>
    <col min="15352" max="15352" width="5" customWidth="1"/>
    <col min="15353" max="15353" width="66.5" bestFit="1" customWidth="1"/>
    <col min="15608" max="15608" width="5" customWidth="1"/>
    <col min="15609" max="15609" width="66.5" bestFit="1" customWidth="1"/>
    <col min="15864" max="15864" width="5" customWidth="1"/>
    <col min="15865" max="15865" width="66.5" bestFit="1" customWidth="1"/>
    <col min="16120" max="16120" width="5" customWidth="1"/>
    <col min="16121" max="16121" width="66.5" bestFit="1" customWidth="1"/>
  </cols>
  <sheetData>
    <row r="1" spans="1:60" ht="54.75" customHeight="1" x14ac:dyDescent="0.2">
      <c r="A1" s="416">
        <v>1</v>
      </c>
      <c r="B1" s="433"/>
      <c r="C1" s="453" t="str">
        <f>IF($A$1=1,O1,O61)</f>
        <v>Explications</v>
      </c>
      <c r="D1" s="456" t="s">
        <v>0</v>
      </c>
      <c r="E1" s="454" t="s">
        <v>1</v>
      </c>
      <c r="F1" s="11"/>
      <c r="G1" s="11"/>
      <c r="H1" s="11"/>
      <c r="I1" s="11"/>
      <c r="J1" s="11"/>
      <c r="K1" s="11"/>
      <c r="L1" s="455"/>
      <c r="M1" s="417"/>
      <c r="O1" s="348" t="s">
        <v>2</v>
      </c>
      <c r="P1" s="349"/>
      <c r="Q1" s="474" t="s">
        <v>3</v>
      </c>
      <c r="R1" s="474"/>
      <c r="S1" s="474"/>
      <c r="T1" s="474"/>
      <c r="U1" s="474"/>
      <c r="V1" s="474"/>
      <c r="W1" s="474"/>
      <c r="X1" s="349"/>
      <c r="Y1" s="349"/>
    </row>
    <row r="2" spans="1:60" ht="6.75" customHeight="1" x14ac:dyDescent="0.2">
      <c r="A2" s="418"/>
      <c r="B2" s="434"/>
      <c r="C2" s="419"/>
      <c r="D2" s="419"/>
      <c r="E2" s="419"/>
      <c r="F2" s="419"/>
      <c r="G2" s="419"/>
      <c r="H2" s="419"/>
      <c r="I2" s="419"/>
      <c r="J2" s="419"/>
      <c r="K2" s="419"/>
      <c r="L2" s="420"/>
      <c r="M2" s="420"/>
      <c r="O2" s="350"/>
    </row>
    <row r="3" spans="1:60" x14ac:dyDescent="0.15">
      <c r="A3" s="418"/>
      <c r="B3" s="435" t="str">
        <f t="shared" ref="B3:C3" si="0">IF($A$1=1,O4,O64)</f>
        <v>Stade</v>
      </c>
      <c r="C3" s="421" t="str">
        <f t="shared" si="0"/>
        <v>stade de développement des plantes au moment de leur utilisation; chapître 13, tab. 13.2</v>
      </c>
      <c r="D3" s="345"/>
      <c r="E3" s="346"/>
      <c r="F3" s="346"/>
      <c r="G3" s="346"/>
      <c r="H3" s="346"/>
      <c r="I3" s="346"/>
      <c r="J3" s="346"/>
      <c r="K3" s="346"/>
      <c r="L3" s="436"/>
      <c r="M3" s="420"/>
      <c r="O3" s="349" t="s">
        <v>4</v>
      </c>
      <c r="P3" s="349" t="s">
        <v>5</v>
      </c>
      <c r="Q3" s="475"/>
      <c r="R3" s="475"/>
      <c r="S3" s="475"/>
      <c r="T3" s="475"/>
      <c r="U3" s="475"/>
      <c r="V3" s="475"/>
      <c r="W3" s="475"/>
      <c r="X3" s="349"/>
      <c r="Y3" s="349"/>
    </row>
    <row r="4" spans="1:60" ht="14.25" customHeight="1" x14ac:dyDescent="0.15">
      <c r="A4" s="418"/>
      <c r="B4" s="435" t="str">
        <f t="shared" ref="B4:C4" si="1">IF($A$1=1,O5,O65)</f>
        <v>NEL</v>
      </c>
      <c r="C4" s="421" t="str">
        <f t="shared" si="1"/>
        <v>énergie nette pour la production laitière, MJ/kg MS</v>
      </c>
      <c r="D4" s="345"/>
      <c r="E4" s="346"/>
      <c r="F4" s="346"/>
      <c r="G4" s="346"/>
      <c r="H4" s="346"/>
      <c r="I4" s="346"/>
      <c r="J4" s="346"/>
      <c r="K4" s="346"/>
      <c r="L4" s="436"/>
      <c r="M4" s="420"/>
      <c r="O4" s="349" t="s">
        <v>6</v>
      </c>
      <c r="P4" s="349" t="s">
        <v>7</v>
      </c>
      <c r="Q4" s="352"/>
      <c r="R4" s="352"/>
      <c r="S4" s="352"/>
      <c r="T4" s="352"/>
      <c r="U4" s="352"/>
      <c r="V4" s="352"/>
      <c r="W4" s="352"/>
      <c r="X4" s="352"/>
      <c r="Y4" s="352"/>
    </row>
    <row r="5" spans="1:60" x14ac:dyDescent="0.15">
      <c r="A5" s="418"/>
      <c r="B5" s="435" t="str">
        <f t="shared" ref="B5:C5" si="2">IF($A$1=1,O6,O66)</f>
        <v>NEV</v>
      </c>
      <c r="C5" s="421" t="str">
        <f t="shared" si="2"/>
        <v>énergie nette pour la production de viande, MJ/kg MS</v>
      </c>
      <c r="D5" s="345"/>
      <c r="E5" s="346"/>
      <c r="F5" s="346"/>
      <c r="G5" s="346"/>
      <c r="H5" s="346"/>
      <c r="I5" s="346"/>
      <c r="J5" s="346"/>
      <c r="K5" s="346"/>
      <c r="L5" s="436"/>
      <c r="M5" s="420"/>
      <c r="O5" s="349" t="s">
        <v>8</v>
      </c>
      <c r="P5" s="349" t="s">
        <v>9</v>
      </c>
      <c r="Q5" s="352"/>
      <c r="R5" s="352"/>
      <c r="S5" s="352"/>
      <c r="T5" s="352"/>
      <c r="U5" s="352"/>
      <c r="V5" s="352"/>
      <c r="W5" s="352"/>
      <c r="X5" s="352"/>
      <c r="Y5" s="352"/>
    </row>
    <row r="6" spans="1:60" x14ac:dyDescent="0.15">
      <c r="A6" s="418"/>
      <c r="B6" s="435" t="str">
        <f t="shared" ref="B6:C6" si="3">IF($A$1=1,O7,O67)</f>
        <v>EM</v>
      </c>
      <c r="C6" s="421" t="str">
        <f t="shared" si="3"/>
        <v>énergie métabolisable, MJ/kg MS</v>
      </c>
      <c r="D6" s="486" t="str">
        <f>IF($A$1=1,Q7,Q67)</f>
        <v>Apports alimentaires recommandés pour les ruminants, Livre Vert, Formules et équations de prédiction, chapitre 15, dMO équations avec CB</v>
      </c>
      <c r="E6" s="486"/>
      <c r="F6" s="486"/>
      <c r="G6" s="486"/>
      <c r="H6" s="486"/>
      <c r="I6" s="486"/>
      <c r="J6" s="486"/>
      <c r="K6" s="486"/>
      <c r="L6" s="487"/>
      <c r="M6" s="420"/>
      <c r="O6" s="349" t="s">
        <v>10</v>
      </c>
      <c r="P6" s="349" t="s">
        <v>11</v>
      </c>
      <c r="Q6" s="352"/>
      <c r="R6" s="352"/>
      <c r="S6" s="352"/>
      <c r="T6" s="352"/>
      <c r="U6" s="352"/>
      <c r="V6" s="352"/>
      <c r="W6" s="352"/>
      <c r="X6" s="352"/>
      <c r="Y6" s="352"/>
      <c r="BH6">
        <v>2</v>
      </c>
    </row>
    <row r="7" spans="1:60" ht="27" customHeight="1" x14ac:dyDescent="0.15">
      <c r="A7" s="418"/>
      <c r="B7" s="437" t="str">
        <f t="shared" ref="B7:C7" si="4">IF($A$1=1,O8,O68)</f>
        <v>PAIE</v>
      </c>
      <c r="C7" s="422" t="str">
        <f t="shared" si="4"/>
        <v>protéines absorbables dans l'intestin,
synthétisées à partir de l'énergie disponible dans la panse, g/kg MS</v>
      </c>
      <c r="D7" s="486"/>
      <c r="E7" s="486"/>
      <c r="F7" s="486"/>
      <c r="G7" s="486"/>
      <c r="H7" s="486"/>
      <c r="I7" s="486"/>
      <c r="J7" s="486"/>
      <c r="K7" s="486"/>
      <c r="L7" s="487"/>
      <c r="M7" s="420"/>
      <c r="O7" s="349" t="s">
        <v>12</v>
      </c>
      <c r="P7" s="349" t="s">
        <v>13</v>
      </c>
      <c r="Q7" s="352" t="s">
        <v>14</v>
      </c>
      <c r="R7" s="352"/>
      <c r="S7" s="352"/>
      <c r="T7" s="352"/>
      <c r="U7" s="352"/>
      <c r="V7" s="352"/>
      <c r="W7" s="352"/>
      <c r="X7" s="352"/>
      <c r="Y7" s="352"/>
    </row>
    <row r="8" spans="1:60" s="140" customFormat="1" ht="30" x14ac:dyDescent="0.15">
      <c r="A8" s="423"/>
      <c r="B8" s="437" t="str">
        <f t="shared" ref="B8:C8" si="5">IF($A$1=1,O9,O69)</f>
        <v>PAIN</v>
      </c>
      <c r="C8" s="422" t="str">
        <f t="shared" si="5"/>
        <v>protéines absorbables dans l'intestin, 
synthétisées à partir de la matière azotée dégradée dans la panse, g/kg MS</v>
      </c>
      <c r="D8" s="486"/>
      <c r="E8" s="486"/>
      <c r="F8" s="486"/>
      <c r="G8" s="486"/>
      <c r="H8" s="486"/>
      <c r="I8" s="486"/>
      <c r="J8" s="486"/>
      <c r="K8" s="486"/>
      <c r="L8" s="487"/>
      <c r="M8" s="424"/>
      <c r="O8" s="353" t="s">
        <v>15</v>
      </c>
      <c r="P8" s="354" t="s">
        <v>16</v>
      </c>
      <c r="Q8" s="352"/>
      <c r="R8" s="352"/>
      <c r="S8" s="352"/>
      <c r="T8" s="352"/>
      <c r="U8" s="352"/>
      <c r="V8" s="352"/>
      <c r="W8" s="352"/>
      <c r="X8" s="352"/>
      <c r="Y8" s="352"/>
    </row>
    <row r="9" spans="1:60" s="140" customFormat="1" ht="16.5" customHeight="1" x14ac:dyDescent="0.15">
      <c r="A9" s="423"/>
      <c r="B9" s="438" t="str">
        <f>IF($A$1=1,O3,O63)</f>
        <v xml:space="preserve">MS </v>
      </c>
      <c r="C9" s="138" t="str">
        <f>IF($A$1=1,P3,P63)</f>
        <v>matière sèche, g/kg</v>
      </c>
      <c r="D9" s="138"/>
      <c r="E9" s="138"/>
      <c r="F9" s="138"/>
      <c r="G9" s="138"/>
      <c r="H9" s="138"/>
      <c r="I9" s="138"/>
      <c r="J9" s="138"/>
      <c r="K9" s="138"/>
      <c r="L9" s="439"/>
      <c r="M9" s="424"/>
      <c r="O9" s="355" t="s">
        <v>17</v>
      </c>
      <c r="P9" s="356" t="s">
        <v>18</v>
      </c>
      <c r="Q9" s="357"/>
      <c r="R9" s="357"/>
      <c r="S9" s="357"/>
      <c r="T9" s="357"/>
      <c r="U9" s="357"/>
      <c r="V9" s="357"/>
      <c r="W9" s="357"/>
      <c r="X9" s="357"/>
      <c r="Y9" s="357"/>
    </row>
    <row r="10" spans="1:60" ht="16" x14ac:dyDescent="0.15">
      <c r="A10" s="423"/>
      <c r="B10" s="438" t="str">
        <f t="shared" ref="B10:D10" si="6">IF($A$1=1,O10,O70)</f>
        <v>MO</v>
      </c>
      <c r="C10" s="138" t="str">
        <f t="shared" si="6"/>
        <v>matière organique, g/kg MS</v>
      </c>
      <c r="D10" s="138" t="str">
        <f t="shared" si="6"/>
        <v>Valeur nutritive des plantes des prairies 1. Teneurs en matière sèche, matière azotée et sucres</v>
      </c>
      <c r="E10" s="347"/>
      <c r="F10" s="347"/>
      <c r="G10" s="347"/>
      <c r="H10" s="347"/>
      <c r="I10" s="347"/>
      <c r="J10" s="138" t="str">
        <f>IF($A$1=1,X10,X70)</f>
        <v>Revue suisse d’agriculture vol.33 N°2 (73-80),  B.Jeangros et J.Scehovic, 2001</v>
      </c>
      <c r="K10" s="347"/>
      <c r="L10" s="440"/>
      <c r="M10" s="420"/>
      <c r="O10" s="358" t="s">
        <v>19</v>
      </c>
      <c r="P10" s="358" t="s">
        <v>20</v>
      </c>
      <c r="Q10" s="359" t="s">
        <v>21</v>
      </c>
      <c r="R10" s="359"/>
      <c r="S10" s="359"/>
      <c r="T10" s="359"/>
      <c r="U10" s="359"/>
      <c r="V10" s="359"/>
      <c r="W10" s="359"/>
      <c r="X10" s="359" t="s">
        <v>22</v>
      </c>
      <c r="Y10" s="359"/>
      <c r="AA10" s="394"/>
    </row>
    <row r="11" spans="1:60" ht="16" x14ac:dyDescent="0.15">
      <c r="A11" s="418"/>
      <c r="B11" s="438" t="str">
        <f t="shared" ref="B11:D11" si="7">IF($A$1=1,O11,O71)</f>
        <v>MA</v>
      </c>
      <c r="C11" s="138" t="str">
        <f t="shared" si="7"/>
        <v>matière azotée, g/kg MS</v>
      </c>
      <c r="D11" s="138" t="str">
        <f t="shared" si="7"/>
        <v>Valeur nutritive des plantes des prairies 2. Teneurs en constituants pariétaux</v>
      </c>
      <c r="E11" s="347"/>
      <c r="F11" s="347"/>
      <c r="G11" s="347"/>
      <c r="H11" s="347"/>
      <c r="I11" s="347"/>
      <c r="J11" s="138" t="str">
        <f t="shared" ref="J11" si="8">IF($A$1=1,X11,X71)</f>
        <v>Revue suisse d’agriculture vol.33 N°2 (73-80) R.Daccord et Y.Arrigo, 2001</v>
      </c>
      <c r="K11" s="347"/>
      <c r="L11" s="440"/>
      <c r="M11" s="420"/>
      <c r="O11" s="349" t="s">
        <v>23</v>
      </c>
      <c r="P11" s="349" t="s">
        <v>24</v>
      </c>
      <c r="Q11" s="360" t="s">
        <v>25</v>
      </c>
      <c r="R11" s="360"/>
      <c r="S11" s="360"/>
      <c r="T11" s="360"/>
      <c r="U11" s="360"/>
      <c r="V11" s="360"/>
      <c r="W11" s="360"/>
      <c r="X11" s="360" t="s">
        <v>26</v>
      </c>
      <c r="Y11" s="360"/>
      <c r="AA11" s="394"/>
    </row>
    <row r="12" spans="1:60" ht="16" x14ac:dyDescent="0.15">
      <c r="A12" s="418"/>
      <c r="B12" s="438" t="str">
        <f t="shared" ref="B12:C12" si="9">IF($A$1=1,O12,O72)</f>
        <v>CB</v>
      </c>
      <c r="C12" s="138" t="str">
        <f t="shared" si="9"/>
        <v>cellulose brute, g/kg MS</v>
      </c>
      <c r="D12" s="138" t="str">
        <f>IF($A$1=1,Q13,Q73)</f>
        <v>Valeur nutritive des plantes des prairies 4. Composés phénoliques</v>
      </c>
      <c r="E12" s="347"/>
      <c r="F12" s="347"/>
      <c r="G12" s="347"/>
      <c r="H12" s="347"/>
      <c r="I12" s="347"/>
      <c r="J12" s="138" t="str">
        <f>IF($A$1=1,X13,X73)</f>
        <v>Revue suisse d’agriculture vol.33 N°4 (147-151),  B.Jeangros et J.Scehovic, 2001</v>
      </c>
      <c r="K12" s="347"/>
      <c r="L12" s="440"/>
      <c r="M12" s="420"/>
      <c r="O12" s="349" t="s">
        <v>27</v>
      </c>
      <c r="P12" s="349" t="s">
        <v>28</v>
      </c>
      <c r="Q12" s="360" t="s">
        <v>29</v>
      </c>
      <c r="R12" s="360"/>
      <c r="S12" s="360"/>
      <c r="T12" s="360"/>
      <c r="U12" s="360"/>
      <c r="V12" s="360"/>
      <c r="W12" s="360"/>
      <c r="X12" s="360" t="s">
        <v>30</v>
      </c>
      <c r="Y12" s="360"/>
      <c r="AA12" s="394"/>
    </row>
    <row r="13" spans="1:60" ht="16" x14ac:dyDescent="0.15">
      <c r="A13" s="418"/>
      <c r="B13" s="438" t="str">
        <f t="shared" ref="B13:C13" si="10">IF($A$1=1,O13,O73)</f>
        <v>NDF</v>
      </c>
      <c r="C13" s="138" t="str">
        <f t="shared" si="10"/>
        <v>parois ou NDF, g/kg MS</v>
      </c>
      <c r="D13" s="138" t="str">
        <f>IF($A$1=1,Q14,Q74)</f>
        <v>Valeur nutritive des plantes des prairies 5. Digestibilité de la matière organique</v>
      </c>
      <c r="E13" s="347"/>
      <c r="F13" s="347"/>
      <c r="G13" s="347"/>
      <c r="H13" s="347"/>
      <c r="I13" s="347"/>
      <c r="J13" s="138" t="str">
        <f>IF($A$1=1,X14,X74)</f>
        <v>Revue suisse d’agriculture vol.33 N°6 (275-279), F.X. Schübiger, J. Lehmann, 2001</v>
      </c>
      <c r="K13" s="347"/>
      <c r="L13" s="440"/>
      <c r="M13" s="420"/>
      <c r="O13" s="349" t="s">
        <v>31</v>
      </c>
      <c r="P13" s="349" t="s">
        <v>32</v>
      </c>
      <c r="Q13" s="360" t="s">
        <v>33</v>
      </c>
      <c r="R13" s="360"/>
      <c r="S13" s="360"/>
      <c r="T13" s="360"/>
      <c r="U13" s="360"/>
      <c r="V13" s="360"/>
      <c r="W13" s="360"/>
      <c r="X13" s="360" t="s">
        <v>34</v>
      </c>
      <c r="Y13" s="360"/>
      <c r="AA13" s="394"/>
    </row>
    <row r="14" spans="1:60" ht="16" x14ac:dyDescent="0.15">
      <c r="A14" s="418"/>
      <c r="B14" s="438" t="str">
        <f t="shared" ref="B14:C14" si="11">IF($A$1=1,O14,O74)</f>
        <v>ADF</v>
      </c>
      <c r="C14" s="138" t="str">
        <f t="shared" si="11"/>
        <v>lignocellulose ou ADF, g/kg MS</v>
      </c>
      <c r="D14" s="138" t="str">
        <f>IF($A$1=1,Q15,Q75)</f>
        <v>Valeur nutritive des plantes des prairies 6. Valeurs azotées et énergétiques</v>
      </c>
      <c r="E14" s="347"/>
      <c r="F14" s="347"/>
      <c r="G14" s="347"/>
      <c r="H14" s="347"/>
      <c r="I14" s="347"/>
      <c r="J14" s="138" t="str">
        <f>IF($A$1=1,X15,X75)</f>
        <v>Revue suisse d’agriculture vol.34 N°2 (73-78) R.Daccord et Y.Arrigo, 2002</v>
      </c>
      <c r="K14" s="347"/>
      <c r="L14" s="440"/>
      <c r="M14" s="420"/>
      <c r="O14" s="349" t="s">
        <v>35</v>
      </c>
      <c r="P14" s="349" t="s">
        <v>36</v>
      </c>
      <c r="Q14" s="360" t="s">
        <v>37</v>
      </c>
      <c r="R14" s="360"/>
      <c r="S14" s="360"/>
      <c r="T14" s="360"/>
      <c r="U14" s="360"/>
      <c r="V14" s="360"/>
      <c r="W14" s="360"/>
      <c r="X14" s="360" t="s">
        <v>38</v>
      </c>
      <c r="Y14" s="360"/>
      <c r="AA14" s="394"/>
    </row>
    <row r="15" spans="1:60" ht="16" x14ac:dyDescent="0.15">
      <c r="A15" s="418"/>
      <c r="B15" s="438" t="str">
        <f t="shared" ref="B15:C15" si="12">IF($A$1=1,O15,O75)</f>
        <v>sucres</v>
      </c>
      <c r="C15" s="138" t="str">
        <f t="shared" si="12"/>
        <v>sucres, g/kg MS</v>
      </c>
      <c r="D15" s="138" t="str">
        <f>IF($A$1=1,Q16,Q76)</f>
        <v>Valeur nutritive des plantes des prairies 7. Teneurs en acides aminés</v>
      </c>
      <c r="E15" s="347"/>
      <c r="F15" s="347"/>
      <c r="G15" s="347"/>
      <c r="H15" s="347"/>
      <c r="I15" s="347"/>
      <c r="J15" s="138" t="str">
        <f>IF($A$1=1,X16,X76)</f>
        <v>Revue suisse d’agriculture vol.35 N°7 (259-264) R.Daccord et Y.Arrigo, 2003</v>
      </c>
      <c r="K15" s="347"/>
      <c r="L15" s="440"/>
      <c r="M15" s="420"/>
      <c r="O15" s="349" t="s">
        <v>39</v>
      </c>
      <c r="P15" s="349" t="s">
        <v>40</v>
      </c>
      <c r="Q15" s="360" t="s">
        <v>41</v>
      </c>
      <c r="R15" s="360"/>
      <c r="S15" s="360"/>
      <c r="T15" s="360"/>
      <c r="U15" s="360"/>
      <c r="V15" s="360"/>
      <c r="W15" s="360"/>
      <c r="X15" s="360" t="s">
        <v>42</v>
      </c>
      <c r="Y15" s="360"/>
      <c r="AA15" s="394"/>
    </row>
    <row r="16" spans="1:60" ht="16" x14ac:dyDescent="0.15">
      <c r="A16" s="418"/>
      <c r="B16" s="438" t="str">
        <f t="shared" ref="B16:C16" si="13">IF($A$1=1,O16,O76)</f>
        <v>dMO</v>
      </c>
      <c r="C16" s="138" t="str">
        <f t="shared" si="13"/>
        <v>digestibilité de la matière organique, %</v>
      </c>
      <c r="D16" s="138" t="str">
        <f>IF($A$1=1,Q17,Q77)</f>
        <v>Valeur nutritive des plantes des prairies 8. Teneurs et estimation de l’énergie brute</v>
      </c>
      <c r="E16" s="347"/>
      <c r="F16" s="347"/>
      <c r="G16" s="347"/>
      <c r="H16" s="347"/>
      <c r="I16" s="347"/>
      <c r="J16" s="138" t="str">
        <f>IF($A$1=1,X17,X77)</f>
        <v>Revue suisse d’agriculture vol.36 N°2 (83-85) R.Daccord et Y.Arrigo, 2004</v>
      </c>
      <c r="K16" s="347"/>
      <c r="L16" s="440"/>
      <c r="M16" s="420"/>
      <c r="O16" s="349" t="s">
        <v>43</v>
      </c>
      <c r="P16" s="349" t="s">
        <v>44</v>
      </c>
      <c r="Q16" s="360" t="s">
        <v>45</v>
      </c>
      <c r="R16" s="360"/>
      <c r="S16" s="360"/>
      <c r="T16" s="360"/>
      <c r="U16" s="360"/>
      <c r="V16" s="360"/>
      <c r="W16" s="360"/>
      <c r="X16" s="360" t="s">
        <v>46</v>
      </c>
      <c r="Y16" s="360"/>
      <c r="AA16" s="394"/>
    </row>
    <row r="17" spans="1:27" ht="16" x14ac:dyDescent="0.15">
      <c r="A17" s="418"/>
      <c r="B17" s="438" t="str">
        <f t="shared" ref="B17:C17" si="14">IF($A$1=1,O17,O77)</f>
        <v>deMA</v>
      </c>
      <c r="C17" s="138" t="str">
        <f t="shared" si="14"/>
        <v>dégradabilité de la matière azotée, %</v>
      </c>
      <c r="D17" s="347"/>
      <c r="E17" s="347"/>
      <c r="F17" s="347"/>
      <c r="G17" s="347"/>
      <c r="H17" s="347"/>
      <c r="I17" s="347"/>
      <c r="J17" s="347"/>
      <c r="K17" s="347"/>
      <c r="L17" s="440"/>
      <c r="M17" s="420"/>
      <c r="O17" s="349" t="s">
        <v>47</v>
      </c>
      <c r="P17" s="349" t="s">
        <v>48</v>
      </c>
      <c r="Q17" s="360" t="s">
        <v>49</v>
      </c>
      <c r="R17" s="360"/>
      <c r="S17" s="360"/>
      <c r="T17" s="360"/>
      <c r="U17" s="360"/>
      <c r="V17" s="360"/>
      <c r="W17" s="360"/>
      <c r="X17" s="360" t="s">
        <v>50</v>
      </c>
      <c r="Y17" s="360"/>
      <c r="AA17" s="394"/>
    </row>
    <row r="18" spans="1:27" ht="16" x14ac:dyDescent="0.15">
      <c r="A18" s="418"/>
      <c r="B18" s="438" t="str">
        <f>IF($A$1=1,O32,O92)</f>
        <v>AA</v>
      </c>
      <c r="C18" s="138" t="str">
        <f>IF($A$1=1,P32,P92)</f>
        <v>acides aminés, g/kg MS et g/100g PAIE</v>
      </c>
      <c r="D18" s="138"/>
      <c r="E18" s="138"/>
      <c r="F18" s="138"/>
      <c r="G18" s="138"/>
      <c r="H18" s="138"/>
      <c r="I18" s="138"/>
      <c r="J18" s="138"/>
      <c r="K18" s="138"/>
      <c r="L18" s="439"/>
      <c r="M18" s="420"/>
      <c r="O18" s="361" t="s">
        <v>51</v>
      </c>
      <c r="P18" s="361" t="s">
        <v>52</v>
      </c>
      <c r="Q18" s="362"/>
      <c r="R18" s="362"/>
      <c r="S18" s="362"/>
      <c r="T18" s="362"/>
      <c r="U18" s="362"/>
      <c r="V18" s="362"/>
      <c r="W18" s="362"/>
      <c r="X18" s="362"/>
      <c r="Y18" s="362"/>
      <c r="AA18" s="394"/>
    </row>
    <row r="19" spans="1:27" ht="14.25" customHeight="1" x14ac:dyDescent="0.15">
      <c r="A19" s="418"/>
      <c r="B19" s="438" t="str">
        <f t="shared" ref="B19:C19" si="15">IF($A$1=1,O18,O78)</f>
        <v>CE</v>
      </c>
      <c r="C19" s="138" t="str">
        <f t="shared" si="15"/>
        <v>cendres, g/kg MS</v>
      </c>
      <c r="D19" s="138"/>
      <c r="E19" s="347"/>
      <c r="F19" s="347"/>
      <c r="G19" s="347"/>
      <c r="H19" s="347"/>
      <c r="I19" s="347"/>
      <c r="J19" s="347"/>
      <c r="K19" s="347"/>
      <c r="L19" s="440"/>
      <c r="M19" s="420"/>
      <c r="O19" s="358" t="s">
        <v>53</v>
      </c>
      <c r="P19" s="358" t="s">
        <v>54</v>
      </c>
      <c r="Q19" s="396" t="s">
        <v>55</v>
      </c>
      <c r="R19" s="363"/>
      <c r="S19" s="363"/>
      <c r="T19" s="363"/>
      <c r="U19" s="363"/>
      <c r="V19" s="363"/>
      <c r="W19" s="363"/>
      <c r="X19" s="364"/>
      <c r="Y19" s="364"/>
      <c r="AA19" s="394"/>
    </row>
    <row r="20" spans="1:27" s="336" customFormat="1" ht="17.25" customHeight="1" x14ac:dyDescent="0.15">
      <c r="A20" s="418"/>
      <c r="B20" s="441" t="str">
        <f t="shared" ref="B20:C20" si="16">IF($A$1=1,O19,O79)</f>
        <v>Ca</v>
      </c>
      <c r="C20" s="425" t="str">
        <f t="shared" si="16"/>
        <v>calcium, g/kg MS</v>
      </c>
      <c r="D20" s="478" t="str">
        <f>IF($A$1=1,Q19,Q79)</f>
        <v xml:space="preserve">Minéraux, source pour les mélanges: </v>
      </c>
      <c r="E20" s="478"/>
      <c r="F20" s="478"/>
      <c r="G20" s="478"/>
      <c r="H20" s="478"/>
      <c r="I20" s="478"/>
      <c r="J20" s="478"/>
      <c r="K20" s="478"/>
      <c r="L20" s="479"/>
      <c r="M20" s="426"/>
      <c r="O20" s="354" t="s">
        <v>56</v>
      </c>
      <c r="P20" s="354" t="s">
        <v>57</v>
      </c>
      <c r="Q20" s="365" t="s">
        <v>58</v>
      </c>
      <c r="R20" s="365"/>
      <c r="S20" s="365"/>
      <c r="T20" s="365"/>
      <c r="U20" s="365"/>
      <c r="V20" s="365"/>
      <c r="W20" s="365"/>
      <c r="X20" s="366"/>
      <c r="Y20" s="366"/>
      <c r="AA20" s="394"/>
    </row>
    <row r="21" spans="1:27" ht="14.25" customHeight="1" x14ac:dyDescent="0.15">
      <c r="A21" s="427"/>
      <c r="B21" s="442" t="str">
        <f t="shared" ref="B21:C21" si="17">IF($A$1=1,O20,O80)</f>
        <v>P</v>
      </c>
      <c r="C21" s="428" t="str">
        <f t="shared" si="17"/>
        <v>phosphore, g/kg MS</v>
      </c>
      <c r="D21" s="490" t="str">
        <f>IF($A$1=1,Q20,Q80)</f>
        <v>Schlegel P., Wyss U., Arrigo Y., Hess H.D., 2016. Mineral concentrations of fresh herbage from mixed grassland as influenced by botanical composition, harvesttime and growth stage. Animal Feed Science and Technology 219, 226–233</v>
      </c>
      <c r="E21" s="490"/>
      <c r="F21" s="490"/>
      <c r="G21" s="490"/>
      <c r="H21" s="490"/>
      <c r="I21" s="490"/>
      <c r="J21" s="490"/>
      <c r="K21" s="490"/>
      <c r="L21" s="491"/>
      <c r="M21" s="420"/>
      <c r="O21" s="349" t="s">
        <v>59</v>
      </c>
      <c r="P21" s="349" t="s">
        <v>60</v>
      </c>
      <c r="Q21" s="365"/>
      <c r="R21" s="365"/>
      <c r="S21" s="365"/>
      <c r="T21" s="365"/>
      <c r="U21" s="365"/>
      <c r="V21" s="365"/>
      <c r="W21" s="365"/>
      <c r="X21" s="364"/>
      <c r="Y21" s="364"/>
      <c r="AA21" s="393"/>
    </row>
    <row r="22" spans="1:27" x14ac:dyDescent="0.15">
      <c r="A22" s="418"/>
      <c r="B22" s="441" t="str">
        <f t="shared" ref="B22:C22" si="18">IF($A$1=1,O21,O81)</f>
        <v>Mg</v>
      </c>
      <c r="C22" s="425" t="str">
        <f t="shared" si="18"/>
        <v>magnésium, g/kg MS</v>
      </c>
      <c r="D22" s="490"/>
      <c r="E22" s="490"/>
      <c r="F22" s="490"/>
      <c r="G22" s="490"/>
      <c r="H22" s="490"/>
      <c r="I22" s="490"/>
      <c r="J22" s="490"/>
      <c r="K22" s="490"/>
      <c r="L22" s="491"/>
      <c r="M22" s="420"/>
      <c r="O22" s="349" t="s">
        <v>61</v>
      </c>
      <c r="P22" s="349" t="s">
        <v>62</v>
      </c>
      <c r="Q22" s="365"/>
      <c r="R22" s="365"/>
      <c r="S22" s="365"/>
      <c r="T22" s="365"/>
      <c r="U22" s="365"/>
      <c r="V22" s="365"/>
      <c r="W22" s="365"/>
      <c r="X22" s="364"/>
      <c r="Y22" s="364"/>
    </row>
    <row r="23" spans="1:27" ht="28.5" customHeight="1" x14ac:dyDescent="0.15">
      <c r="A23" s="418"/>
      <c r="B23" s="441" t="str">
        <f t="shared" ref="B23:C23" si="19">IF($A$1=1,O22,O82)</f>
        <v>K</v>
      </c>
      <c r="C23" s="425" t="str">
        <f t="shared" si="19"/>
        <v>potassium, g/kg MS</v>
      </c>
      <c r="D23" s="480"/>
      <c r="E23" s="480"/>
      <c r="F23" s="480"/>
      <c r="G23" s="480"/>
      <c r="H23" s="480"/>
      <c r="I23" s="480"/>
      <c r="J23" s="480"/>
      <c r="K23" s="480"/>
      <c r="L23" s="481"/>
      <c r="M23" s="420"/>
      <c r="O23" s="349" t="s">
        <v>63</v>
      </c>
      <c r="P23" s="349" t="s">
        <v>64</v>
      </c>
      <c r="Q23" s="365" t="s">
        <v>65</v>
      </c>
      <c r="R23" s="365"/>
      <c r="S23" s="365"/>
      <c r="T23" s="365"/>
      <c r="U23" s="365"/>
      <c r="V23" s="365"/>
      <c r="W23" s="365"/>
      <c r="X23" s="364"/>
      <c r="Y23" s="364"/>
    </row>
    <row r="24" spans="1:27" ht="14.25" customHeight="1" x14ac:dyDescent="0.15">
      <c r="A24" s="418"/>
      <c r="B24" s="441" t="str">
        <f t="shared" ref="B24:C24" si="20">IF($A$1=1,O23,O83)</f>
        <v>Na</v>
      </c>
      <c r="C24" s="425" t="str">
        <f t="shared" si="20"/>
        <v>sodium, g/kg MS</v>
      </c>
      <c r="D24" s="488" t="str">
        <f>IF($A$1=1,Q23,Q83)</f>
        <v xml:space="preserve">Schlegel P., Amaudruz M., Python P., 2017. Teneur minérale de l’herbage en fonction de sa provenance (région et altitude). Recherche Agronomique Suisse. </v>
      </c>
      <c r="E24" s="488"/>
      <c r="F24" s="488"/>
      <c r="G24" s="488"/>
      <c r="H24" s="488"/>
      <c r="I24" s="488"/>
      <c r="J24" s="488"/>
      <c r="K24" s="488"/>
      <c r="L24" s="489"/>
      <c r="M24" s="420"/>
      <c r="O24" s="349" t="s">
        <v>66</v>
      </c>
      <c r="P24" s="349" t="s">
        <v>67</v>
      </c>
      <c r="Q24" s="365"/>
      <c r="R24" s="365"/>
      <c r="S24" s="365"/>
      <c r="T24" s="365"/>
      <c r="U24" s="365"/>
      <c r="V24" s="365"/>
      <c r="W24" s="365"/>
      <c r="X24" s="364"/>
      <c r="Y24" s="364"/>
    </row>
    <row r="25" spans="1:27" ht="28.5" customHeight="1" x14ac:dyDescent="0.15">
      <c r="A25" s="418"/>
      <c r="B25" s="441" t="str">
        <f t="shared" ref="B25:C25" si="21">IF($A$1=1,O24,O84)</f>
        <v>Cl</v>
      </c>
      <c r="C25" s="425" t="str">
        <f t="shared" si="21"/>
        <v>chlore, g/kg MS</v>
      </c>
      <c r="D25" s="488"/>
      <c r="E25" s="488"/>
      <c r="F25" s="488"/>
      <c r="G25" s="488"/>
      <c r="H25" s="488"/>
      <c r="I25" s="488"/>
      <c r="J25" s="488"/>
      <c r="K25" s="488"/>
      <c r="L25" s="489"/>
      <c r="M25" s="420"/>
      <c r="O25" s="349" t="s">
        <v>68</v>
      </c>
      <c r="P25" s="349" t="s">
        <v>69</v>
      </c>
      <c r="Q25" s="365" t="s">
        <v>70</v>
      </c>
      <c r="R25" s="365"/>
      <c r="S25" s="365"/>
      <c r="T25" s="365"/>
      <c r="U25" s="365"/>
      <c r="V25" s="365"/>
      <c r="W25" s="365"/>
      <c r="X25" s="364"/>
      <c r="Y25" s="364"/>
    </row>
    <row r="26" spans="1:27" ht="14.25" customHeight="1" x14ac:dyDescent="0.15">
      <c r="A26" s="418"/>
      <c r="B26" s="441" t="str">
        <f t="shared" ref="B26:C26" si="22">IF($A$1=1,O25,O85)</f>
        <v>S</v>
      </c>
      <c r="C26" s="425" t="str">
        <f t="shared" si="22"/>
        <v>soufre, g/kg MS</v>
      </c>
      <c r="D26" s="488" t="str">
        <f>IF($A$1=1,Q25,Q85)</f>
        <v>Schlegel P., Wyss U., Arrigo Y., Hess H.D., 2016. Mineral concentrations of herbage as influenced by harvesting technique and conservation. Unpublished</v>
      </c>
      <c r="E26" s="488"/>
      <c r="F26" s="488"/>
      <c r="G26" s="488"/>
      <c r="H26" s="488"/>
      <c r="I26" s="488"/>
      <c r="J26" s="488"/>
      <c r="K26" s="488"/>
      <c r="L26" s="489"/>
      <c r="M26" s="420"/>
      <c r="O26" s="353" t="s">
        <v>71</v>
      </c>
      <c r="P26" s="349" t="s">
        <v>72</v>
      </c>
      <c r="Q26" s="365"/>
      <c r="R26" s="365"/>
      <c r="S26" s="365"/>
      <c r="T26" s="365"/>
      <c r="U26" s="365"/>
      <c r="V26" s="365"/>
      <c r="W26" s="365"/>
      <c r="X26" s="364"/>
      <c r="Y26" s="364"/>
    </row>
    <row r="27" spans="1:27" x14ac:dyDescent="0.15">
      <c r="A27" s="418"/>
      <c r="B27" s="441" t="str">
        <f t="shared" ref="B27:C27" si="23">IF($A$1=1,O26,O86)</f>
        <v>Cu</v>
      </c>
      <c r="C27" s="425" t="str">
        <f t="shared" si="23"/>
        <v>cuivre, mg/kg MS</v>
      </c>
      <c r="D27" s="488"/>
      <c r="E27" s="488"/>
      <c r="F27" s="488"/>
      <c r="G27" s="488"/>
      <c r="H27" s="488"/>
      <c r="I27" s="488"/>
      <c r="J27" s="488"/>
      <c r="K27" s="488"/>
      <c r="L27" s="489"/>
      <c r="M27" s="420"/>
      <c r="O27" s="353" t="s">
        <v>73</v>
      </c>
      <c r="P27" s="353" t="s">
        <v>74</v>
      </c>
      <c r="Q27" s="365"/>
      <c r="R27" s="365"/>
      <c r="S27" s="365"/>
      <c r="T27" s="365"/>
      <c r="U27" s="365"/>
      <c r="V27" s="365"/>
      <c r="W27" s="365"/>
      <c r="X27" s="364"/>
      <c r="Y27" s="364"/>
    </row>
    <row r="28" spans="1:27" ht="15" x14ac:dyDescent="0.15">
      <c r="A28" s="418"/>
      <c r="B28" s="441" t="str">
        <f t="shared" ref="B28:C28" si="24">IF($A$1=1,O27,O87)</f>
        <v>Fe</v>
      </c>
      <c r="C28" s="425" t="str">
        <f t="shared" si="24"/>
        <v>fer, mg/kg MS</v>
      </c>
      <c r="D28" s="480"/>
      <c r="E28" s="480"/>
      <c r="F28" s="480"/>
      <c r="G28" s="480"/>
      <c r="H28" s="480"/>
      <c r="I28" s="480"/>
      <c r="J28" s="480"/>
      <c r="K28" s="480"/>
      <c r="L28" s="481"/>
      <c r="M28" s="420"/>
      <c r="O28" s="349" t="s">
        <v>75</v>
      </c>
      <c r="P28" s="353" t="s">
        <v>76</v>
      </c>
      <c r="Q28" s="397" t="s">
        <v>77</v>
      </c>
      <c r="R28" s="365"/>
      <c r="S28" s="365"/>
      <c r="T28" s="365"/>
      <c r="U28" s="365"/>
      <c r="V28" s="365"/>
      <c r="W28" s="365"/>
      <c r="X28" s="364"/>
      <c r="Y28" s="364"/>
    </row>
    <row r="29" spans="1:27" ht="15" x14ac:dyDescent="0.15">
      <c r="A29" s="418"/>
      <c r="B29" s="441" t="str">
        <f t="shared" ref="B29:C29" si="25">IF($A$1=1,O28,O88)</f>
        <v>Mn</v>
      </c>
      <c r="C29" s="425" t="str">
        <f t="shared" si="25"/>
        <v>manganèse, mg/kg MS</v>
      </c>
      <c r="D29" s="482" t="str">
        <f>IF($A$1=1,Q28,Q88)</f>
        <v xml:space="preserve">Minéraux, source pour les espèces pures: </v>
      </c>
      <c r="E29" s="482"/>
      <c r="F29" s="482"/>
      <c r="G29" s="482"/>
      <c r="H29" s="482"/>
      <c r="I29" s="482"/>
      <c r="J29" s="482"/>
      <c r="K29" s="482"/>
      <c r="L29" s="483"/>
      <c r="M29" s="420"/>
      <c r="O29" s="349" t="s">
        <v>78</v>
      </c>
      <c r="P29" s="349" t="s">
        <v>79</v>
      </c>
      <c r="Q29" s="365" t="s">
        <v>80</v>
      </c>
      <c r="R29" s="365"/>
      <c r="S29" s="365"/>
      <c r="T29" s="365"/>
      <c r="U29" s="365"/>
      <c r="V29" s="365"/>
      <c r="W29" s="365"/>
      <c r="X29" s="364"/>
      <c r="Y29" s="364"/>
    </row>
    <row r="30" spans="1:27" ht="14.25" customHeight="1" x14ac:dyDescent="0.15">
      <c r="A30" s="418"/>
      <c r="B30" s="441" t="str">
        <f t="shared" ref="B30:C30" si="26">IF($A$1=1,O29,O89)</f>
        <v>Zn</v>
      </c>
      <c r="C30" s="425" t="str">
        <f t="shared" si="26"/>
        <v>zinc, mg/kg MS</v>
      </c>
      <c r="D30" s="492" t="str">
        <f>IF($A$1=1,Q12,Q72)</f>
        <v>Valeur nutritive des plantes des prairies 3. Teneurs en calcium, phosphore, magnésium et potassium</v>
      </c>
      <c r="E30" s="492"/>
      <c r="F30" s="492"/>
      <c r="G30" s="492"/>
      <c r="H30" s="492"/>
      <c r="I30" s="492"/>
      <c r="J30" s="492" t="str">
        <f>IF($A$1=1,X12,X72)</f>
        <v>Revue suisse d’agriculture vol.33 N°4 (141-146) R.Daccord et Y.Arrigo, 2001</v>
      </c>
      <c r="K30" s="492"/>
      <c r="L30" s="493"/>
      <c r="M30" s="420"/>
      <c r="O30" s="349" t="s">
        <v>81</v>
      </c>
      <c r="P30" s="349" t="s">
        <v>82</v>
      </c>
      <c r="Q30" s="365"/>
      <c r="R30" s="365"/>
      <c r="S30" s="365"/>
      <c r="T30" s="365"/>
      <c r="U30" s="365"/>
      <c r="V30" s="365"/>
      <c r="W30" s="365"/>
      <c r="X30" s="364"/>
      <c r="Y30" s="364"/>
    </row>
    <row r="31" spans="1:27" x14ac:dyDescent="0.15">
      <c r="A31" s="418"/>
      <c r="B31" s="441" t="str">
        <f t="shared" ref="B31:C31" si="27">IF($A$1=1,O30,O90)</f>
        <v>Co</v>
      </c>
      <c r="C31" s="425" t="str">
        <f t="shared" si="27"/>
        <v>cobalt, mg/kg MS</v>
      </c>
      <c r="D31" s="429"/>
      <c r="E31" s="429"/>
      <c r="F31" s="429"/>
      <c r="G31" s="429"/>
      <c r="H31" s="429"/>
      <c r="I31" s="429"/>
      <c r="J31" s="429"/>
      <c r="K31" s="429"/>
      <c r="L31" s="443"/>
      <c r="M31" s="420"/>
      <c r="O31" s="355" t="s">
        <v>83</v>
      </c>
      <c r="P31" s="361" t="s">
        <v>84</v>
      </c>
      <c r="Q31" s="367"/>
      <c r="R31" s="367"/>
      <c r="S31" s="367"/>
      <c r="T31" s="367"/>
      <c r="U31" s="367"/>
      <c r="V31" s="367"/>
      <c r="W31" s="367"/>
      <c r="X31" s="364"/>
      <c r="Y31" s="364"/>
    </row>
    <row r="32" spans="1:27" x14ac:dyDescent="0.15">
      <c r="A32" s="418"/>
      <c r="B32" s="441" t="str">
        <f t="shared" ref="B32:C32" si="28">IF($A$1=1,O31,O91)</f>
        <v>Se</v>
      </c>
      <c r="C32" s="425" t="str">
        <f t="shared" si="28"/>
        <v>sélénium, mg/kg MS</v>
      </c>
      <c r="D32" s="480"/>
      <c r="E32" s="480"/>
      <c r="F32" s="480"/>
      <c r="G32" s="480"/>
      <c r="H32" s="480"/>
      <c r="I32" s="480"/>
      <c r="J32" s="480"/>
      <c r="K32" s="480"/>
      <c r="L32" s="481"/>
      <c r="M32" s="420"/>
      <c r="O32" s="368" t="s">
        <v>85</v>
      </c>
      <c r="P32" s="368" t="s">
        <v>86</v>
      </c>
      <c r="Q32" s="476" t="s">
        <v>87</v>
      </c>
      <c r="R32" s="476"/>
      <c r="S32" s="476"/>
      <c r="T32" s="476"/>
      <c r="U32" s="476"/>
      <c r="V32" s="476"/>
      <c r="W32" s="476"/>
      <c r="X32" s="477"/>
      <c r="Y32" s="477"/>
    </row>
    <row r="33" spans="1:25" ht="5.25" customHeight="1" x14ac:dyDescent="0.15">
      <c r="A33" s="418"/>
      <c r="B33" s="418"/>
      <c r="C33" s="419"/>
      <c r="D33" s="419"/>
      <c r="E33" s="419"/>
      <c r="F33" s="419"/>
      <c r="G33" s="419"/>
      <c r="H33" s="419"/>
      <c r="I33" s="419"/>
      <c r="J33" s="419"/>
      <c r="K33" s="419"/>
      <c r="L33" s="420"/>
      <c r="M33" s="420"/>
    </row>
    <row r="34" spans="1:25" x14ac:dyDescent="0.15">
      <c r="A34" s="418"/>
      <c r="B34" s="444" t="str">
        <f t="shared" ref="B34:E48" si="29">IF($A$1=1,O34,O94)</f>
        <v>Composition botanique retenue pour tous les cycles</v>
      </c>
      <c r="C34" s="138"/>
      <c r="D34" s="138"/>
      <c r="E34" s="138"/>
      <c r="F34" s="138"/>
      <c r="G34" s="138"/>
      <c r="H34" s="138"/>
      <c r="I34" s="138"/>
      <c r="J34" s="138"/>
      <c r="K34" s="138"/>
      <c r="L34" s="439"/>
      <c r="M34" s="420"/>
      <c r="O34" s="369" t="s">
        <v>88</v>
      </c>
      <c r="P34" s="349"/>
      <c r="Q34" s="349"/>
      <c r="R34" s="349"/>
      <c r="S34" s="349"/>
      <c r="T34" s="349"/>
      <c r="U34" s="349"/>
      <c r="V34" s="349"/>
      <c r="W34" s="349"/>
      <c r="X34" s="349"/>
      <c r="Y34" s="349"/>
    </row>
    <row r="35" spans="1:25" x14ac:dyDescent="0.15">
      <c r="A35" s="418"/>
      <c r="B35" s="438" t="str">
        <f t="shared" si="29"/>
        <v>les repousses ont probablement des teneurs inférieures en dent-de lion et supérieures en trèfle blanc</v>
      </c>
      <c r="C35" s="138"/>
      <c r="D35" s="138"/>
      <c r="E35" s="139"/>
      <c r="F35" s="139"/>
      <c r="G35" s="138"/>
      <c r="H35" s="138"/>
      <c r="I35" s="138"/>
      <c r="J35" s="138"/>
      <c r="K35" s="138"/>
      <c r="L35" s="439"/>
      <c r="M35" s="420"/>
      <c r="O35" s="349" t="s">
        <v>89</v>
      </c>
      <c r="P35" s="349"/>
      <c r="Q35" s="349"/>
      <c r="R35" s="353"/>
      <c r="S35" s="353"/>
      <c r="T35" s="349"/>
      <c r="U35" s="349"/>
      <c r="V35" s="349"/>
      <c r="W35" s="349"/>
      <c r="X35" s="349"/>
      <c r="Y35" s="349"/>
    </row>
    <row r="36" spans="1:25" x14ac:dyDescent="0.15">
      <c r="A36" s="418"/>
      <c r="B36" s="438" t="str">
        <f t="shared" si="29"/>
        <v>ce qui risque de faire changer le type de prairies par rapport au 1er cycle.</v>
      </c>
      <c r="C36" s="138"/>
      <c r="D36" s="138"/>
      <c r="E36" s="138"/>
      <c r="F36" s="138"/>
      <c r="G36" s="138"/>
      <c r="H36" s="138"/>
      <c r="I36" s="138"/>
      <c r="J36" s="138"/>
      <c r="K36" s="138"/>
      <c r="L36" s="439"/>
      <c r="M36" s="420"/>
      <c r="O36" s="349" t="s">
        <v>90</v>
      </c>
      <c r="P36" s="349"/>
      <c r="Q36" s="349"/>
      <c r="R36" s="349"/>
      <c r="S36" s="349"/>
      <c r="T36" s="349"/>
      <c r="U36" s="349"/>
      <c r="V36" s="349"/>
      <c r="W36" s="349"/>
      <c r="X36" s="349"/>
      <c r="Y36" s="349"/>
    </row>
    <row r="37" spans="1:25" x14ac:dyDescent="0.15">
      <c r="A37" s="418"/>
      <c r="B37" s="438" t="str">
        <f t="shared" si="29"/>
        <v>Seule la connaisance de la composition botanique permet de choisir le bon type de prairie selon le</v>
      </c>
      <c r="C37" s="138"/>
      <c r="D37" s="138"/>
      <c r="E37" s="138"/>
      <c r="F37" s="138"/>
      <c r="G37" s="138"/>
      <c r="H37" s="138"/>
      <c r="I37" s="138"/>
      <c r="J37" s="138"/>
      <c r="K37" s="138"/>
      <c r="L37" s="439"/>
      <c r="M37" s="420"/>
      <c r="O37" s="349" t="s">
        <v>91</v>
      </c>
      <c r="P37" s="349"/>
      <c r="Q37" s="349"/>
      <c r="R37" s="349"/>
      <c r="S37" s="349"/>
      <c r="T37" s="349"/>
      <c r="U37" s="349"/>
      <c r="V37" s="349"/>
      <c r="W37" s="349"/>
      <c r="X37" s="349"/>
      <c r="Y37" s="349"/>
    </row>
    <row r="38" spans="1:25" x14ac:dyDescent="0.15">
      <c r="A38" s="418"/>
      <c r="B38" s="438" t="str">
        <f t="shared" si="29"/>
        <v>tableau 13.1 chapître 13 du Livre Vert.</v>
      </c>
      <c r="C38" s="138"/>
      <c r="D38" s="138"/>
      <c r="E38" s="138"/>
      <c r="F38" s="138"/>
      <c r="G38" s="138"/>
      <c r="H38" s="138"/>
      <c r="I38" s="138"/>
      <c r="J38" s="138"/>
      <c r="K38" s="138"/>
      <c r="L38" s="439"/>
      <c r="M38" s="420"/>
      <c r="O38" s="349" t="s">
        <v>92</v>
      </c>
      <c r="P38" s="349"/>
      <c r="Q38" s="349"/>
      <c r="R38" s="349"/>
      <c r="S38" s="349"/>
      <c r="T38" s="349"/>
      <c r="U38" s="349"/>
      <c r="V38" s="349"/>
      <c r="W38" s="349"/>
      <c r="X38" s="349"/>
      <c r="Y38" s="349"/>
    </row>
    <row r="39" spans="1:25" x14ac:dyDescent="0.15">
      <c r="A39" s="418"/>
      <c r="B39" s="445" t="str">
        <f t="shared" si="29"/>
        <v>G</v>
      </c>
      <c r="C39" s="141" t="str">
        <f t="shared" si="29"/>
        <v>prairies riches en graminées</v>
      </c>
      <c r="D39" s="337" t="str">
        <f t="shared" si="29"/>
        <v>LP</v>
      </c>
      <c r="E39" s="141" t="str">
        <f t="shared" si="29"/>
        <v>Lolium perene / Ray-grass anglais</v>
      </c>
      <c r="F39" s="141"/>
      <c r="G39" s="141"/>
      <c r="H39" s="141"/>
      <c r="I39" s="141"/>
      <c r="J39" s="143"/>
      <c r="K39" s="138"/>
      <c r="L39" s="439"/>
      <c r="M39" s="420"/>
      <c r="O39" s="370" t="s">
        <v>93</v>
      </c>
      <c r="P39" s="371" t="s">
        <v>94</v>
      </c>
      <c r="Q39" s="358" t="s">
        <v>95</v>
      </c>
      <c r="R39" s="358" t="s">
        <v>96</v>
      </c>
      <c r="S39" s="358"/>
      <c r="T39" s="358"/>
      <c r="U39" s="358"/>
      <c r="V39" s="371"/>
      <c r="W39" s="349"/>
      <c r="X39" s="349"/>
      <c r="Y39" s="349"/>
    </row>
    <row r="40" spans="1:25" x14ac:dyDescent="0.15">
      <c r="A40" s="418"/>
      <c r="B40" s="444" t="str">
        <f t="shared" si="29"/>
        <v>GR</v>
      </c>
      <c r="C40" s="138" t="str">
        <f t="shared" ref="C40:C42" si="30">IF($A$1=1,P40,P100)</f>
        <v>prairies riches en graminées dominées par les ray-grass</v>
      </c>
      <c r="D40" s="338" t="str">
        <f t="shared" ref="D40:E42" si="31">IF($A$1=1,Q40,Q100)</f>
        <v>LM</v>
      </c>
      <c r="E40" s="138" t="str">
        <f t="shared" si="31"/>
        <v>Lolium multiflorum / Ray-grass d'Italie</v>
      </c>
      <c r="F40" s="138"/>
      <c r="G40" s="138"/>
      <c r="H40" s="138"/>
      <c r="I40" s="138"/>
      <c r="J40" s="144"/>
      <c r="K40" s="138"/>
      <c r="L40" s="439"/>
      <c r="M40" s="420"/>
      <c r="O40" s="372" t="s">
        <v>97</v>
      </c>
      <c r="P40" s="373" t="s">
        <v>98</v>
      </c>
      <c r="Q40" s="349" t="s">
        <v>99</v>
      </c>
      <c r="R40" s="349" t="s">
        <v>100</v>
      </c>
      <c r="S40" s="349"/>
      <c r="T40" s="349"/>
      <c r="U40" s="349"/>
      <c r="V40" s="373"/>
      <c r="W40" s="349"/>
      <c r="X40" s="349"/>
      <c r="Y40" s="349"/>
    </row>
    <row r="41" spans="1:25" x14ac:dyDescent="0.15">
      <c r="A41" s="418"/>
      <c r="B41" s="444" t="str">
        <f t="shared" si="29"/>
        <v>E</v>
      </c>
      <c r="C41" s="138" t="str">
        <f t="shared" si="30"/>
        <v>prairies équilibrées</v>
      </c>
      <c r="D41" s="338" t="str">
        <f t="shared" si="31"/>
        <v>DA</v>
      </c>
      <c r="E41" s="138" t="str">
        <f t="shared" si="31"/>
        <v>Dactylis glomerata / Dactyle</v>
      </c>
      <c r="F41" s="138"/>
      <c r="G41" s="138"/>
      <c r="H41" s="138"/>
      <c r="I41" s="138"/>
      <c r="J41" s="144"/>
      <c r="K41" s="138"/>
      <c r="L41" s="439"/>
      <c r="M41" s="420"/>
      <c r="O41" s="372" t="s">
        <v>101</v>
      </c>
      <c r="P41" s="373" t="s">
        <v>102</v>
      </c>
      <c r="Q41" s="349" t="s">
        <v>103</v>
      </c>
      <c r="R41" s="349" t="s">
        <v>104</v>
      </c>
      <c r="S41" s="349"/>
      <c r="T41" s="349"/>
      <c r="U41" s="349"/>
      <c r="V41" s="373"/>
      <c r="W41" s="349"/>
      <c r="X41" s="349"/>
      <c r="Y41" s="349"/>
    </row>
    <row r="42" spans="1:25" x14ac:dyDescent="0.15">
      <c r="A42" s="418"/>
      <c r="B42" s="444" t="str">
        <f t="shared" si="29"/>
        <v>ER</v>
      </c>
      <c r="C42" s="138" t="str">
        <f t="shared" si="30"/>
        <v>prairies équilibrées dominées par les ray-grass</v>
      </c>
      <c r="D42" s="338" t="str">
        <f t="shared" si="31"/>
        <v>AP</v>
      </c>
      <c r="E42" s="138" t="str">
        <f t="shared" si="31"/>
        <v>Alopecurus pratensis / Vulpin des prés</v>
      </c>
      <c r="F42" s="138"/>
      <c r="G42" s="138"/>
      <c r="H42" s="138"/>
      <c r="I42" s="138"/>
      <c r="J42" s="144"/>
      <c r="K42" s="138"/>
      <c r="L42" s="439"/>
      <c r="M42" s="420"/>
      <c r="O42" s="372" t="s">
        <v>105</v>
      </c>
      <c r="P42" s="373" t="s">
        <v>106</v>
      </c>
      <c r="Q42" s="349" t="s">
        <v>107</v>
      </c>
      <c r="R42" s="349" t="s">
        <v>108</v>
      </c>
      <c r="S42" s="349"/>
      <c r="T42" s="349"/>
      <c r="U42" s="349"/>
      <c r="V42" s="373"/>
      <c r="W42" s="349"/>
      <c r="X42" s="349"/>
      <c r="Y42" s="349"/>
    </row>
    <row r="43" spans="1:25" x14ac:dyDescent="0.15">
      <c r="A43" s="418"/>
      <c r="B43" s="444" t="str">
        <f t="shared" si="29"/>
        <v>L</v>
      </c>
      <c r="C43" s="138" t="str">
        <f t="shared" ref="C43:C45" si="32">IF($A$1=1,P43,P103)</f>
        <v>prairies riches en légumineuses</v>
      </c>
      <c r="D43" s="338" t="str">
        <f t="shared" ref="D43:E45" si="33">IF($A$1=1,Q43,Q103)</f>
        <v>TR</v>
      </c>
      <c r="E43" s="138" t="str">
        <f t="shared" si="33"/>
        <v>Triflorium repens / Trèfle blanc</v>
      </c>
      <c r="F43" s="138"/>
      <c r="G43" s="138"/>
      <c r="H43" s="138"/>
      <c r="I43" s="138"/>
      <c r="J43" s="144"/>
      <c r="K43" s="138"/>
      <c r="L43" s="439"/>
      <c r="M43" s="420"/>
      <c r="O43" s="372" t="s">
        <v>109</v>
      </c>
      <c r="P43" s="373" t="s">
        <v>110</v>
      </c>
      <c r="Q43" s="349" t="s">
        <v>111</v>
      </c>
      <c r="R43" s="349" t="s">
        <v>112</v>
      </c>
      <c r="S43" s="349"/>
      <c r="T43" s="349"/>
      <c r="U43" s="349"/>
      <c r="V43" s="373"/>
      <c r="W43" s="349"/>
      <c r="X43" s="349"/>
      <c r="Y43" s="349"/>
    </row>
    <row r="44" spans="1:25" x14ac:dyDescent="0.15">
      <c r="A44" s="418"/>
      <c r="B44" s="444" t="str">
        <f t="shared" si="29"/>
        <v>Df</v>
      </c>
      <c r="C44" s="138" t="str">
        <f t="shared" si="32"/>
        <v>prairies riches en autres plantes à feuilles fines</v>
      </c>
      <c r="D44" s="338" t="str">
        <f t="shared" si="33"/>
        <v>TP</v>
      </c>
      <c r="E44" s="138" t="str">
        <f t="shared" si="33"/>
        <v>Trifolium pratense / Trèfle violet</v>
      </c>
      <c r="F44" s="138"/>
      <c r="G44" s="138"/>
      <c r="H44" s="138"/>
      <c r="I44" s="138"/>
      <c r="J44" s="144"/>
      <c r="K44" s="138"/>
      <c r="L44" s="439"/>
      <c r="M44" s="420"/>
      <c r="O44" s="372" t="s">
        <v>113</v>
      </c>
      <c r="P44" s="373" t="s">
        <v>114</v>
      </c>
      <c r="Q44" s="349" t="s">
        <v>115</v>
      </c>
      <c r="R44" s="349" t="s">
        <v>116</v>
      </c>
      <c r="S44" s="349"/>
      <c r="T44" s="349"/>
      <c r="U44" s="349"/>
      <c r="V44" s="373"/>
      <c r="W44" s="349"/>
      <c r="X44" s="349"/>
      <c r="Y44" s="349"/>
    </row>
    <row r="45" spans="1:25" x14ac:dyDescent="0.15">
      <c r="A45" s="418"/>
      <c r="B45" s="446" t="str">
        <f t="shared" si="29"/>
        <v>Dt</v>
      </c>
      <c r="C45" s="142" t="str">
        <f t="shared" si="32"/>
        <v>prairies riches en autres plantes à tiges grossières</v>
      </c>
      <c r="D45" s="339" t="str">
        <f t="shared" si="33"/>
        <v>MS</v>
      </c>
      <c r="E45" s="142" t="str">
        <f t="shared" si="33"/>
        <v>Medicago sativa / luzerne</v>
      </c>
      <c r="F45" s="142"/>
      <c r="G45" s="142"/>
      <c r="H45" s="142"/>
      <c r="I45" s="142"/>
      <c r="J45" s="145"/>
      <c r="K45" s="138"/>
      <c r="L45" s="439"/>
      <c r="M45" s="420"/>
      <c r="O45" s="374" t="s">
        <v>117</v>
      </c>
      <c r="P45" s="375" t="s">
        <v>118</v>
      </c>
      <c r="Q45" s="361" t="s">
        <v>119</v>
      </c>
      <c r="R45" s="361" t="s">
        <v>120</v>
      </c>
      <c r="S45" s="361"/>
      <c r="T45" s="361"/>
      <c r="U45" s="361"/>
      <c r="V45" s="375"/>
      <c r="W45" s="349"/>
      <c r="X45" s="349"/>
      <c r="Y45" s="349"/>
    </row>
    <row r="46" spans="1:25" ht="15" thickBot="1" x14ac:dyDescent="0.2">
      <c r="A46" s="418"/>
      <c r="B46" s="438"/>
      <c r="C46" s="138"/>
      <c r="D46" s="138"/>
      <c r="E46" s="138"/>
      <c r="F46" s="138"/>
      <c r="G46" s="138"/>
      <c r="H46" s="138"/>
      <c r="I46" s="138"/>
      <c r="J46" s="138"/>
      <c r="K46" s="138"/>
      <c r="L46" s="439"/>
      <c r="M46" s="420"/>
      <c r="O46" s="349"/>
      <c r="P46" s="349"/>
      <c r="Q46" s="349"/>
      <c r="R46" s="349"/>
      <c r="S46" s="349"/>
      <c r="T46" s="349"/>
      <c r="U46" s="349"/>
      <c r="V46" s="349"/>
      <c r="W46" s="349"/>
      <c r="X46" s="349"/>
      <c r="Y46" s="349"/>
    </row>
    <row r="47" spans="1:25" ht="17" thickBot="1" x14ac:dyDescent="0.25">
      <c r="A47" s="418"/>
      <c r="B47" s="445" t="str">
        <f>IF($A$1=1,P47,P107)</f>
        <v>Composition botanique des mélanges</v>
      </c>
      <c r="C47" s="141"/>
      <c r="D47" s="343" t="str">
        <f t="shared" ref="D47:D56" si="34">IF($A$1=1,Q47,Q107)</f>
        <v>G, %</v>
      </c>
      <c r="E47" s="343" t="str">
        <f t="shared" ref="E47:E56" si="35">IF($A$1=1,R47,R107)</f>
        <v>GR, %</v>
      </c>
      <c r="F47" s="343" t="str">
        <f t="shared" ref="F47:F56" si="36">IF($A$1=1,S47,S107)</f>
        <v>E, %</v>
      </c>
      <c r="G47" s="343" t="str">
        <f t="shared" ref="G47:G56" si="37">IF($A$1=1,T47,T107)</f>
        <v>ER, %</v>
      </c>
      <c r="H47" s="343" t="str">
        <f t="shared" ref="H47:H56" si="38">IF($A$1=1,U47,U107)</f>
        <v>L, %</v>
      </c>
      <c r="I47" s="343" t="str">
        <f t="shared" ref="I47:I56" si="39">IF($A$1=1,V47,V107)</f>
        <v>Df, %</v>
      </c>
      <c r="J47" s="344" t="str">
        <f t="shared" ref="J47:J56" si="40">IF($A$1=1,W47,W107)</f>
        <v>Dt, %</v>
      </c>
      <c r="K47" s="138"/>
      <c r="L47" s="439"/>
      <c r="M47" s="420"/>
      <c r="O47" s="349"/>
      <c r="P47" s="376" t="s">
        <v>121</v>
      </c>
      <c r="Q47" s="377" t="s">
        <v>122</v>
      </c>
      <c r="R47" s="377" t="s">
        <v>123</v>
      </c>
      <c r="S47" s="377" t="s">
        <v>124</v>
      </c>
      <c r="T47" s="377" t="s">
        <v>125</v>
      </c>
      <c r="U47" s="377" t="s">
        <v>126</v>
      </c>
      <c r="V47" s="377" t="s">
        <v>127</v>
      </c>
      <c r="W47" s="378" t="s">
        <v>128</v>
      </c>
      <c r="X47" s="349"/>
      <c r="Y47" s="349"/>
    </row>
    <row r="48" spans="1:25" x14ac:dyDescent="0.15">
      <c r="A48" s="418"/>
      <c r="B48" s="438"/>
      <c r="C48" s="340" t="str">
        <f t="shared" si="29"/>
        <v>Ray-grass anglais / Englisches Raigras / Lolium perene</v>
      </c>
      <c r="D48" s="341">
        <f t="shared" si="34"/>
        <v>10</v>
      </c>
      <c r="E48" s="341">
        <f t="shared" si="35"/>
        <v>50</v>
      </c>
      <c r="F48" s="341">
        <f t="shared" si="36"/>
        <v>10</v>
      </c>
      <c r="G48" s="341">
        <f t="shared" si="37"/>
        <v>35</v>
      </c>
      <c r="H48" s="341">
        <f t="shared" si="38"/>
        <v>15</v>
      </c>
      <c r="I48" s="341">
        <f t="shared" si="39"/>
        <v>15</v>
      </c>
      <c r="J48" s="342">
        <f t="shared" si="40"/>
        <v>0</v>
      </c>
      <c r="K48" s="138"/>
      <c r="L48" s="439"/>
      <c r="M48" s="420"/>
      <c r="O48" s="349"/>
      <c r="P48" s="379" t="s">
        <v>129</v>
      </c>
      <c r="Q48" s="380">
        <v>10</v>
      </c>
      <c r="R48" s="380">
        <v>50</v>
      </c>
      <c r="S48" s="380">
        <v>10</v>
      </c>
      <c r="T48" s="380">
        <v>35</v>
      </c>
      <c r="U48" s="380">
        <v>15</v>
      </c>
      <c r="V48" s="380">
        <v>15</v>
      </c>
      <c r="W48" s="381">
        <v>0</v>
      </c>
      <c r="X48" s="349"/>
      <c r="Y48" s="349"/>
    </row>
    <row r="49" spans="1:25" x14ac:dyDescent="0.15">
      <c r="A49" s="418"/>
      <c r="B49" s="438"/>
      <c r="C49" s="340" t="str">
        <f t="shared" ref="C49:C56" si="41">IF($A$1=1,P49,P109)</f>
        <v>Ray-grass d'Italie / Italienisches Raigras / Lolium multiflorum</v>
      </c>
      <c r="D49" s="341">
        <f t="shared" si="34"/>
        <v>0</v>
      </c>
      <c r="E49" s="341">
        <f t="shared" si="35"/>
        <v>10</v>
      </c>
      <c r="F49" s="341">
        <f t="shared" si="36"/>
        <v>0</v>
      </c>
      <c r="G49" s="341">
        <f t="shared" si="37"/>
        <v>10</v>
      </c>
      <c r="H49" s="341">
        <f t="shared" si="38"/>
        <v>0</v>
      </c>
      <c r="I49" s="341">
        <f t="shared" si="39"/>
        <v>0</v>
      </c>
      <c r="J49" s="342">
        <f t="shared" si="40"/>
        <v>0</v>
      </c>
      <c r="K49" s="138"/>
      <c r="L49" s="439"/>
      <c r="M49" s="420"/>
      <c r="O49" s="349"/>
      <c r="P49" s="382" t="s">
        <v>130</v>
      </c>
      <c r="Q49" s="383">
        <v>0</v>
      </c>
      <c r="R49" s="383">
        <v>10</v>
      </c>
      <c r="S49" s="383">
        <v>0</v>
      </c>
      <c r="T49" s="383">
        <v>10</v>
      </c>
      <c r="U49" s="383">
        <v>0</v>
      </c>
      <c r="V49" s="383">
        <v>0</v>
      </c>
      <c r="W49" s="384">
        <v>0</v>
      </c>
      <c r="X49" s="349"/>
      <c r="Y49" s="349"/>
    </row>
    <row r="50" spans="1:25" x14ac:dyDescent="0.15">
      <c r="A50" s="418"/>
      <c r="B50" s="438"/>
      <c r="C50" s="340" t="str">
        <f t="shared" si="41"/>
        <v>Dactyle / Knaulgras / Dactylis glomerata</v>
      </c>
      <c r="D50" s="341">
        <f t="shared" si="34"/>
        <v>50</v>
      </c>
      <c r="E50" s="341">
        <f t="shared" si="35"/>
        <v>20</v>
      </c>
      <c r="F50" s="341">
        <f t="shared" si="36"/>
        <v>35</v>
      </c>
      <c r="G50" s="341">
        <f t="shared" si="37"/>
        <v>15</v>
      </c>
      <c r="H50" s="341">
        <f t="shared" si="38"/>
        <v>10</v>
      </c>
      <c r="I50" s="341">
        <f t="shared" si="39"/>
        <v>10</v>
      </c>
      <c r="J50" s="342">
        <f t="shared" si="40"/>
        <v>15</v>
      </c>
      <c r="K50" s="138"/>
      <c r="L50" s="439"/>
      <c r="M50" s="420"/>
      <c r="O50" s="349"/>
      <c r="P50" s="382" t="s">
        <v>131</v>
      </c>
      <c r="Q50" s="383">
        <v>50</v>
      </c>
      <c r="R50" s="383">
        <v>20</v>
      </c>
      <c r="S50" s="383">
        <v>35</v>
      </c>
      <c r="T50" s="383">
        <v>15</v>
      </c>
      <c r="U50" s="383">
        <v>10</v>
      </c>
      <c r="V50" s="383">
        <v>10</v>
      </c>
      <c r="W50" s="384">
        <v>15</v>
      </c>
      <c r="X50" s="349"/>
      <c r="Y50" s="349"/>
    </row>
    <row r="51" spans="1:25" x14ac:dyDescent="0.15">
      <c r="A51" s="418"/>
      <c r="B51" s="438"/>
      <c r="C51" s="340" t="str">
        <f t="shared" si="41"/>
        <v>Vulpin des prés / Wiesen-Fuchsschwanz / Alopecurus pratensis</v>
      </c>
      <c r="D51" s="341">
        <f t="shared" si="34"/>
        <v>20</v>
      </c>
      <c r="E51" s="341">
        <f t="shared" si="35"/>
        <v>0</v>
      </c>
      <c r="F51" s="341">
        <f t="shared" si="36"/>
        <v>15</v>
      </c>
      <c r="G51" s="341">
        <f t="shared" si="37"/>
        <v>0</v>
      </c>
      <c r="H51" s="341">
        <f t="shared" si="38"/>
        <v>0</v>
      </c>
      <c r="I51" s="341">
        <f t="shared" si="39"/>
        <v>0</v>
      </c>
      <c r="J51" s="342">
        <f t="shared" si="40"/>
        <v>10</v>
      </c>
      <c r="K51" s="138"/>
      <c r="L51" s="439"/>
      <c r="M51" s="420"/>
      <c r="O51" s="349"/>
      <c r="P51" s="382" t="s">
        <v>132</v>
      </c>
      <c r="Q51" s="383">
        <v>20</v>
      </c>
      <c r="R51" s="383">
        <v>0</v>
      </c>
      <c r="S51" s="383">
        <v>15</v>
      </c>
      <c r="T51" s="383">
        <v>0</v>
      </c>
      <c r="U51" s="383">
        <v>0</v>
      </c>
      <c r="V51" s="383">
        <v>0</v>
      </c>
      <c r="W51" s="384">
        <v>10</v>
      </c>
      <c r="X51" s="349"/>
      <c r="Y51" s="349"/>
    </row>
    <row r="52" spans="1:25" x14ac:dyDescent="0.15">
      <c r="A52" s="418"/>
      <c r="B52" s="438"/>
      <c r="C52" s="340" t="str">
        <f t="shared" si="41"/>
        <v>Trèfle blanc / Weissklee / Trifolium repens</v>
      </c>
      <c r="D52" s="341">
        <f t="shared" si="34"/>
        <v>10</v>
      </c>
      <c r="E52" s="341">
        <f t="shared" si="35"/>
        <v>10</v>
      </c>
      <c r="F52" s="341">
        <f t="shared" si="36"/>
        <v>15</v>
      </c>
      <c r="G52" s="341">
        <f t="shared" si="37"/>
        <v>15</v>
      </c>
      <c r="H52" s="341">
        <f t="shared" si="38"/>
        <v>50</v>
      </c>
      <c r="I52" s="341">
        <f t="shared" si="39"/>
        <v>10</v>
      </c>
      <c r="J52" s="342">
        <f t="shared" si="40"/>
        <v>10</v>
      </c>
      <c r="K52" s="138"/>
      <c r="L52" s="439"/>
      <c r="M52" s="420"/>
      <c r="O52" s="349"/>
      <c r="P52" s="382" t="s">
        <v>133</v>
      </c>
      <c r="Q52" s="383">
        <v>10</v>
      </c>
      <c r="R52" s="383">
        <v>10</v>
      </c>
      <c r="S52" s="383">
        <v>15</v>
      </c>
      <c r="T52" s="383">
        <v>15</v>
      </c>
      <c r="U52" s="383">
        <v>50</v>
      </c>
      <c r="V52" s="383">
        <v>10</v>
      </c>
      <c r="W52" s="384">
        <v>10</v>
      </c>
      <c r="X52" s="349"/>
      <c r="Y52" s="349"/>
    </row>
    <row r="53" spans="1:25" x14ac:dyDescent="0.15">
      <c r="A53" s="418"/>
      <c r="B53" s="438"/>
      <c r="C53" s="340" t="str">
        <f t="shared" si="41"/>
        <v>Trèfle violet / Rotklee / Trifolium pratense</v>
      </c>
      <c r="D53" s="341">
        <f t="shared" si="34"/>
        <v>0</v>
      </c>
      <c r="E53" s="341">
        <f t="shared" si="35"/>
        <v>0</v>
      </c>
      <c r="F53" s="341">
        <f t="shared" si="36"/>
        <v>5</v>
      </c>
      <c r="G53" s="341">
        <f t="shared" si="37"/>
        <v>5</v>
      </c>
      <c r="H53" s="341">
        <f t="shared" si="38"/>
        <v>15</v>
      </c>
      <c r="I53" s="341">
        <f t="shared" si="39"/>
        <v>0</v>
      </c>
      <c r="J53" s="342">
        <f t="shared" si="40"/>
        <v>0</v>
      </c>
      <c r="K53" s="138"/>
      <c r="L53" s="439"/>
      <c r="M53" s="420"/>
      <c r="O53" s="349"/>
      <c r="P53" s="382" t="s">
        <v>134</v>
      </c>
      <c r="Q53" s="383">
        <v>0</v>
      </c>
      <c r="R53" s="383">
        <v>0</v>
      </c>
      <c r="S53" s="385">
        <v>5</v>
      </c>
      <c r="T53" s="383">
        <v>5</v>
      </c>
      <c r="U53" s="383">
        <v>15</v>
      </c>
      <c r="V53" s="383">
        <v>0</v>
      </c>
      <c r="W53" s="384">
        <v>0</v>
      </c>
      <c r="X53" s="349"/>
      <c r="Y53" s="349"/>
    </row>
    <row r="54" spans="1:25" x14ac:dyDescent="0.15">
      <c r="A54" s="418"/>
      <c r="B54" s="438"/>
      <c r="C54" s="340" t="str">
        <f t="shared" si="41"/>
        <v>Dent-de-lion / Löwenzahn / Taraxacum oficinale</v>
      </c>
      <c r="D54" s="341">
        <f t="shared" si="34"/>
        <v>10</v>
      </c>
      <c r="E54" s="341">
        <f t="shared" si="35"/>
        <v>10</v>
      </c>
      <c r="F54" s="341">
        <f t="shared" si="36"/>
        <v>20</v>
      </c>
      <c r="G54" s="341">
        <f t="shared" si="37"/>
        <v>20</v>
      </c>
      <c r="H54" s="341">
        <f t="shared" si="38"/>
        <v>10</v>
      </c>
      <c r="I54" s="341">
        <f t="shared" si="39"/>
        <v>65</v>
      </c>
      <c r="J54" s="342">
        <f t="shared" si="40"/>
        <v>5</v>
      </c>
      <c r="K54" s="138"/>
      <c r="L54" s="439"/>
      <c r="M54" s="420"/>
      <c r="O54" s="349"/>
      <c r="P54" s="382" t="s">
        <v>135</v>
      </c>
      <c r="Q54" s="383">
        <v>10</v>
      </c>
      <c r="R54" s="383">
        <v>10</v>
      </c>
      <c r="S54" s="383">
        <v>20</v>
      </c>
      <c r="T54" s="383">
        <v>20</v>
      </c>
      <c r="U54" s="383">
        <v>10</v>
      </c>
      <c r="V54" s="383">
        <v>65</v>
      </c>
      <c r="W54" s="384">
        <v>5</v>
      </c>
      <c r="X54" s="349"/>
      <c r="Y54" s="349"/>
    </row>
    <row r="55" spans="1:25" x14ac:dyDescent="0.15">
      <c r="A55" s="418"/>
      <c r="B55" s="438"/>
      <c r="C55" s="340" t="str">
        <f t="shared" si="41"/>
        <v>Anthrisque sauvage / Wiesenkerbel / Anthriscus silv.</v>
      </c>
      <c r="D55" s="341">
        <f t="shared" si="34"/>
        <v>0</v>
      </c>
      <c r="E55" s="341">
        <f t="shared" si="35"/>
        <v>0</v>
      </c>
      <c r="F55" s="341">
        <f t="shared" si="36"/>
        <v>0</v>
      </c>
      <c r="G55" s="341">
        <f t="shared" si="37"/>
        <v>0</v>
      </c>
      <c r="H55" s="341">
        <f t="shared" si="38"/>
        <v>0</v>
      </c>
      <c r="I55" s="341">
        <f t="shared" si="39"/>
        <v>0</v>
      </c>
      <c r="J55" s="342">
        <f t="shared" si="40"/>
        <v>30</v>
      </c>
      <c r="K55" s="138"/>
      <c r="L55" s="439"/>
      <c r="M55" s="420"/>
      <c r="O55" s="349"/>
      <c r="P55" s="382" t="s">
        <v>136</v>
      </c>
      <c r="Q55" s="383">
        <v>0</v>
      </c>
      <c r="R55" s="383">
        <v>0</v>
      </c>
      <c r="S55" s="383">
        <v>0</v>
      </c>
      <c r="T55" s="383">
        <v>0</v>
      </c>
      <c r="U55" s="383">
        <v>0</v>
      </c>
      <c r="V55" s="383">
        <v>0</v>
      </c>
      <c r="W55" s="384">
        <v>30</v>
      </c>
      <c r="X55" s="349"/>
      <c r="Y55" s="349"/>
    </row>
    <row r="56" spans="1:25" ht="15" thickBot="1" x14ac:dyDescent="0.2">
      <c r="A56" s="418"/>
      <c r="B56" s="447"/>
      <c r="C56" s="448" t="str">
        <f t="shared" si="41"/>
        <v>Grande berce / Bärenklau / Heracleum sphon.</v>
      </c>
      <c r="D56" s="449">
        <f t="shared" si="34"/>
        <v>0</v>
      </c>
      <c r="E56" s="449">
        <f t="shared" si="35"/>
        <v>0</v>
      </c>
      <c r="F56" s="449">
        <f t="shared" si="36"/>
        <v>0</v>
      </c>
      <c r="G56" s="449">
        <f t="shared" si="37"/>
        <v>0</v>
      </c>
      <c r="H56" s="449">
        <f t="shared" si="38"/>
        <v>0</v>
      </c>
      <c r="I56" s="449">
        <f t="shared" si="39"/>
        <v>0</v>
      </c>
      <c r="J56" s="450">
        <f t="shared" si="40"/>
        <v>30</v>
      </c>
      <c r="K56" s="451"/>
      <c r="L56" s="452"/>
      <c r="M56" s="420"/>
      <c r="O56" s="349"/>
      <c r="P56" s="386" t="s">
        <v>137</v>
      </c>
      <c r="Q56" s="387">
        <v>0</v>
      </c>
      <c r="R56" s="387">
        <v>0</v>
      </c>
      <c r="S56" s="387">
        <v>0</v>
      </c>
      <c r="T56" s="387">
        <v>0</v>
      </c>
      <c r="U56" s="387">
        <v>0</v>
      </c>
      <c r="V56" s="387">
        <v>0</v>
      </c>
      <c r="W56" s="388">
        <v>30</v>
      </c>
      <c r="X56" s="349"/>
      <c r="Y56" s="349"/>
    </row>
    <row r="57" spans="1:25" ht="15" thickBot="1" x14ac:dyDescent="0.2">
      <c r="A57" s="430"/>
      <c r="B57" s="431"/>
      <c r="C57" s="431"/>
      <c r="D57" s="431"/>
      <c r="E57" s="431"/>
      <c r="F57" s="431"/>
      <c r="G57" s="431"/>
      <c r="H57" s="431"/>
      <c r="I57" s="431"/>
      <c r="J57" s="431"/>
      <c r="K57" s="431"/>
      <c r="L57" s="431"/>
      <c r="M57" s="432"/>
    </row>
    <row r="58" spans="1:25" x14ac:dyDescent="0.15">
      <c r="O58" s="389"/>
      <c r="P58" s="389"/>
      <c r="Q58" s="389"/>
      <c r="R58" s="389"/>
      <c r="S58" s="389"/>
      <c r="T58" s="389"/>
      <c r="U58" s="389"/>
      <c r="V58" s="389"/>
      <c r="W58" s="389"/>
      <c r="X58" s="389"/>
      <c r="Y58" s="389"/>
    </row>
    <row r="59" spans="1:25" x14ac:dyDescent="0.15">
      <c r="O59" s="389"/>
      <c r="P59" s="389"/>
      <c r="Q59" s="389"/>
      <c r="R59" s="389"/>
      <c r="S59" s="389"/>
      <c r="T59" s="389"/>
      <c r="U59" s="389"/>
      <c r="V59" s="389"/>
      <c r="W59" s="389"/>
      <c r="X59" s="389"/>
      <c r="Y59" s="389"/>
    </row>
    <row r="61" spans="1:25" ht="18" x14ac:dyDescent="0.2">
      <c r="O61" s="348" t="s">
        <v>138</v>
      </c>
      <c r="P61" s="349"/>
      <c r="Q61" s="474" t="s">
        <v>139</v>
      </c>
      <c r="R61" s="474"/>
      <c r="S61" s="474"/>
      <c r="T61" s="474"/>
      <c r="U61" s="474"/>
      <c r="V61" s="474"/>
      <c r="W61" s="474"/>
      <c r="X61" s="349"/>
      <c r="Y61" s="349"/>
    </row>
    <row r="62" spans="1:25" ht="18" x14ac:dyDescent="0.2">
      <c r="O62" s="350"/>
    </row>
    <row r="63" spans="1:25" x14ac:dyDescent="0.15">
      <c r="O63" s="349" t="s">
        <v>140</v>
      </c>
      <c r="P63" s="349" t="s">
        <v>141</v>
      </c>
      <c r="Q63" s="475"/>
      <c r="R63" s="475"/>
      <c r="S63" s="475"/>
      <c r="T63" s="475"/>
      <c r="U63" s="475"/>
      <c r="V63" s="475"/>
      <c r="W63" s="475"/>
      <c r="X63" s="349"/>
      <c r="Y63" s="349"/>
    </row>
    <row r="64" spans="1:25" x14ac:dyDescent="0.15">
      <c r="O64" s="349" t="s">
        <v>142</v>
      </c>
      <c r="P64" s="349" t="s">
        <v>143</v>
      </c>
      <c r="Q64" s="352"/>
      <c r="R64" s="352"/>
      <c r="S64" s="352"/>
      <c r="T64" s="352"/>
      <c r="U64" s="352"/>
      <c r="V64" s="352"/>
      <c r="W64" s="352"/>
      <c r="X64" s="352"/>
      <c r="Y64" s="352"/>
    </row>
    <row r="65" spans="15:27" x14ac:dyDescent="0.15">
      <c r="O65" s="349" t="s">
        <v>8</v>
      </c>
      <c r="P65" s="349" t="s">
        <v>144</v>
      </c>
      <c r="Q65" s="352"/>
      <c r="R65" s="352"/>
      <c r="S65" s="352"/>
      <c r="T65" s="352"/>
      <c r="U65" s="352"/>
      <c r="V65" s="352"/>
      <c r="W65" s="352"/>
      <c r="X65" s="352"/>
      <c r="Y65" s="352"/>
    </row>
    <row r="66" spans="15:27" x14ac:dyDescent="0.15">
      <c r="O66" s="349" t="s">
        <v>10</v>
      </c>
      <c r="P66" s="349" t="s">
        <v>145</v>
      </c>
      <c r="Q66" s="352"/>
      <c r="R66" s="352"/>
      <c r="S66" s="352"/>
      <c r="T66" s="352"/>
      <c r="U66" s="352"/>
      <c r="V66" s="352"/>
      <c r="W66" s="352"/>
      <c r="X66" s="352"/>
      <c r="Y66" s="352"/>
    </row>
    <row r="67" spans="15:27" x14ac:dyDescent="0.15">
      <c r="O67" s="349" t="s">
        <v>146</v>
      </c>
      <c r="P67" s="349" t="s">
        <v>147</v>
      </c>
      <c r="Q67" s="352" t="s">
        <v>148</v>
      </c>
      <c r="R67" s="352"/>
      <c r="S67" s="352"/>
      <c r="T67" s="352"/>
      <c r="U67" s="352"/>
      <c r="V67" s="352"/>
      <c r="W67" s="352"/>
      <c r="X67" s="352"/>
      <c r="Y67" s="352"/>
    </row>
    <row r="68" spans="15:27" ht="30" x14ac:dyDescent="0.15">
      <c r="O68" s="353" t="s">
        <v>149</v>
      </c>
      <c r="P68" s="354" t="s">
        <v>150</v>
      </c>
      <c r="Q68" s="352"/>
      <c r="R68" s="352"/>
      <c r="S68" s="352"/>
      <c r="T68" s="352"/>
      <c r="U68" s="352"/>
      <c r="V68" s="352"/>
      <c r="W68" s="352"/>
      <c r="X68" s="352"/>
      <c r="Y68" s="352"/>
    </row>
    <row r="69" spans="15:27" ht="30" x14ac:dyDescent="0.15">
      <c r="O69" s="355" t="s">
        <v>151</v>
      </c>
      <c r="P69" s="356" t="s">
        <v>152</v>
      </c>
      <c r="Q69" s="357"/>
      <c r="R69" s="357"/>
      <c r="S69" s="357"/>
      <c r="T69" s="357"/>
      <c r="U69" s="357"/>
      <c r="V69" s="357"/>
      <c r="W69" s="357"/>
      <c r="X69" s="357"/>
      <c r="Y69" s="357"/>
    </row>
    <row r="70" spans="15:27" ht="16" x14ac:dyDescent="0.15">
      <c r="O70" s="358" t="s">
        <v>153</v>
      </c>
      <c r="P70" s="358" t="s">
        <v>154</v>
      </c>
      <c r="Q70" s="359" t="s">
        <v>155</v>
      </c>
      <c r="R70" s="359"/>
      <c r="S70" s="359"/>
      <c r="T70" s="359"/>
      <c r="U70" s="359"/>
      <c r="V70" s="359"/>
      <c r="W70" s="359"/>
      <c r="X70" s="359" t="s">
        <v>156</v>
      </c>
      <c r="Y70" s="359"/>
      <c r="AA70" s="394"/>
    </row>
    <row r="71" spans="15:27" ht="16" x14ac:dyDescent="0.15">
      <c r="O71" s="349" t="s">
        <v>157</v>
      </c>
      <c r="P71" s="349" t="s">
        <v>158</v>
      </c>
      <c r="Q71" s="360" t="s">
        <v>159</v>
      </c>
      <c r="R71" s="360"/>
      <c r="S71" s="360"/>
      <c r="T71" s="360"/>
      <c r="U71" s="360"/>
      <c r="V71" s="360"/>
      <c r="W71" s="360"/>
      <c r="X71" s="360" t="s">
        <v>160</v>
      </c>
      <c r="Y71" s="360"/>
      <c r="AA71" s="394"/>
    </row>
    <row r="72" spans="15:27" ht="16" x14ac:dyDescent="0.15">
      <c r="O72" s="349" t="s">
        <v>161</v>
      </c>
      <c r="P72" s="349" t="s">
        <v>162</v>
      </c>
      <c r="Q72" s="360" t="s">
        <v>163</v>
      </c>
      <c r="R72" s="360"/>
      <c r="S72" s="360"/>
      <c r="T72" s="360"/>
      <c r="U72" s="360"/>
      <c r="V72" s="360"/>
      <c r="W72" s="360"/>
      <c r="X72" s="360" t="s">
        <v>164</v>
      </c>
      <c r="Y72" s="360"/>
      <c r="AA72" s="394"/>
    </row>
    <row r="73" spans="15:27" ht="16" x14ac:dyDescent="0.15">
      <c r="O73" s="349" t="s">
        <v>31</v>
      </c>
      <c r="P73" s="349" t="s">
        <v>165</v>
      </c>
      <c r="Q73" s="360" t="s">
        <v>166</v>
      </c>
      <c r="R73" s="360"/>
      <c r="S73" s="360"/>
      <c r="T73" s="360"/>
      <c r="U73" s="360"/>
      <c r="V73" s="360"/>
      <c r="W73" s="360"/>
      <c r="X73" s="360" t="s">
        <v>167</v>
      </c>
      <c r="Y73" s="360"/>
      <c r="AA73" s="394"/>
    </row>
    <row r="74" spans="15:27" ht="16" x14ac:dyDescent="0.15">
      <c r="O74" s="349" t="s">
        <v>35</v>
      </c>
      <c r="P74" s="349" t="s">
        <v>168</v>
      </c>
      <c r="Q74" s="360" t="s">
        <v>169</v>
      </c>
      <c r="R74" s="360"/>
      <c r="S74" s="360"/>
      <c r="T74" s="360"/>
      <c r="U74" s="360"/>
      <c r="V74" s="360"/>
      <c r="W74" s="360"/>
      <c r="X74" s="360" t="s">
        <v>170</v>
      </c>
      <c r="Y74" s="360"/>
      <c r="AA74" s="394"/>
    </row>
    <row r="75" spans="15:27" ht="16" x14ac:dyDescent="0.15">
      <c r="O75" s="349" t="s">
        <v>171</v>
      </c>
      <c r="P75" s="349" t="s">
        <v>172</v>
      </c>
      <c r="Q75" s="360" t="s">
        <v>173</v>
      </c>
      <c r="R75" s="360"/>
      <c r="S75" s="360"/>
      <c r="T75" s="360"/>
      <c r="U75" s="360"/>
      <c r="V75" s="360"/>
      <c r="W75" s="360"/>
      <c r="X75" s="360" t="s">
        <v>174</v>
      </c>
      <c r="Y75" s="360"/>
      <c r="AA75" s="394"/>
    </row>
    <row r="76" spans="15:27" ht="16" x14ac:dyDescent="0.15">
      <c r="O76" s="349" t="s">
        <v>175</v>
      </c>
      <c r="P76" s="349" t="s">
        <v>176</v>
      </c>
      <c r="Q76" s="360" t="s">
        <v>177</v>
      </c>
      <c r="R76" s="360"/>
      <c r="S76" s="360"/>
      <c r="T76" s="360"/>
      <c r="U76" s="360"/>
      <c r="V76" s="360"/>
      <c r="W76" s="360"/>
      <c r="X76" s="360" t="s">
        <v>178</v>
      </c>
      <c r="Y76" s="360"/>
      <c r="AA76" s="394"/>
    </row>
    <row r="77" spans="15:27" ht="16" x14ac:dyDescent="0.15">
      <c r="O77" s="349" t="s">
        <v>179</v>
      </c>
      <c r="P77" s="349" t="s">
        <v>180</v>
      </c>
      <c r="Q77" s="360" t="s">
        <v>181</v>
      </c>
      <c r="R77" s="360"/>
      <c r="S77" s="360"/>
      <c r="T77" s="360"/>
      <c r="U77" s="360"/>
      <c r="V77" s="360"/>
      <c r="W77" s="360"/>
      <c r="X77" s="360" t="s">
        <v>182</v>
      </c>
      <c r="Y77" s="360"/>
      <c r="AA77" s="394"/>
    </row>
    <row r="78" spans="15:27" ht="16" x14ac:dyDescent="0.15">
      <c r="O78" s="361" t="s">
        <v>183</v>
      </c>
      <c r="P78" s="361" t="s">
        <v>184</v>
      </c>
      <c r="Q78" s="362"/>
      <c r="R78" s="362"/>
      <c r="S78" s="362"/>
      <c r="T78" s="362"/>
      <c r="U78" s="362"/>
      <c r="V78" s="362"/>
      <c r="W78" s="362"/>
      <c r="X78" s="362"/>
      <c r="Y78" s="362"/>
      <c r="AA78" s="394"/>
    </row>
    <row r="79" spans="15:27" ht="16" x14ac:dyDescent="0.15">
      <c r="O79" s="358" t="s">
        <v>53</v>
      </c>
      <c r="P79" s="358" t="s">
        <v>185</v>
      </c>
      <c r="Q79" s="484" t="s">
        <v>186</v>
      </c>
      <c r="R79" s="484"/>
      <c r="S79" s="484"/>
      <c r="T79" s="484"/>
      <c r="U79" s="484"/>
      <c r="V79" s="484"/>
      <c r="W79" s="484"/>
      <c r="X79" s="364"/>
      <c r="Y79" s="364"/>
      <c r="AA79" s="394"/>
    </row>
    <row r="80" spans="15:27" ht="16" x14ac:dyDescent="0.15">
      <c r="O80" s="353" t="s">
        <v>56</v>
      </c>
      <c r="P80" s="354" t="s">
        <v>187</v>
      </c>
      <c r="Q80" s="485" t="s">
        <v>58</v>
      </c>
      <c r="R80" s="485"/>
      <c r="S80" s="485"/>
      <c r="T80" s="485"/>
      <c r="U80" s="485"/>
      <c r="V80" s="485"/>
      <c r="W80" s="485"/>
      <c r="X80" s="390"/>
      <c r="Y80" s="390"/>
      <c r="AA80" s="394"/>
    </row>
    <row r="81" spans="15:27" ht="16" x14ac:dyDescent="0.15">
      <c r="O81" s="349" t="s">
        <v>59</v>
      </c>
      <c r="P81" s="349" t="s">
        <v>188</v>
      </c>
      <c r="Q81" s="485"/>
      <c r="R81" s="485"/>
      <c r="S81" s="485"/>
      <c r="T81" s="485"/>
      <c r="U81" s="485"/>
      <c r="V81" s="485"/>
      <c r="W81" s="485"/>
      <c r="X81" s="364"/>
      <c r="Y81" s="364"/>
      <c r="AA81" s="394"/>
    </row>
    <row r="82" spans="15:27" ht="16" x14ac:dyDescent="0.15">
      <c r="O82" s="349" t="s">
        <v>61</v>
      </c>
      <c r="P82" s="349" t="s">
        <v>189</v>
      </c>
      <c r="Q82" s="485"/>
      <c r="R82" s="485"/>
      <c r="S82" s="485"/>
      <c r="T82" s="485"/>
      <c r="U82" s="485"/>
      <c r="V82" s="485"/>
      <c r="W82" s="485"/>
      <c r="X82" s="364"/>
      <c r="Y82" s="364"/>
      <c r="AA82" s="394"/>
    </row>
    <row r="83" spans="15:27" ht="16" x14ac:dyDescent="0.15">
      <c r="O83" s="349" t="s">
        <v>63</v>
      </c>
      <c r="P83" s="349" t="s">
        <v>190</v>
      </c>
      <c r="Q83" s="485" t="s">
        <v>191</v>
      </c>
      <c r="R83" s="485"/>
      <c r="S83" s="485"/>
      <c r="T83" s="485"/>
      <c r="U83" s="485"/>
      <c r="V83" s="485"/>
      <c r="W83" s="485"/>
      <c r="X83" s="364"/>
      <c r="Y83" s="364"/>
      <c r="AA83" s="394"/>
    </row>
    <row r="84" spans="15:27" ht="16" x14ac:dyDescent="0.15">
      <c r="O84" s="349" t="s">
        <v>66</v>
      </c>
      <c r="P84" s="349" t="s">
        <v>192</v>
      </c>
      <c r="Q84" s="485"/>
      <c r="R84" s="485"/>
      <c r="S84" s="485"/>
      <c r="T84" s="485"/>
      <c r="U84" s="485"/>
      <c r="V84" s="485"/>
      <c r="W84" s="485"/>
      <c r="X84" s="364"/>
      <c r="Y84" s="364"/>
      <c r="AA84" s="394"/>
    </row>
    <row r="85" spans="15:27" ht="16" x14ac:dyDescent="0.15">
      <c r="O85" s="349" t="s">
        <v>68</v>
      </c>
      <c r="P85" s="349" t="s">
        <v>193</v>
      </c>
      <c r="Q85" s="485" t="s">
        <v>70</v>
      </c>
      <c r="R85" s="485"/>
      <c r="S85" s="485"/>
      <c r="T85" s="485"/>
      <c r="U85" s="485"/>
      <c r="V85" s="485"/>
      <c r="W85" s="485"/>
      <c r="X85" s="364"/>
      <c r="Y85" s="364"/>
      <c r="AA85" s="394"/>
    </row>
    <row r="86" spans="15:27" ht="16" x14ac:dyDescent="0.2">
      <c r="O86" s="353" t="s">
        <v>71</v>
      </c>
      <c r="P86" s="349" t="s">
        <v>194</v>
      </c>
      <c r="Q86" s="485"/>
      <c r="R86" s="485"/>
      <c r="S86" s="485"/>
      <c r="T86" s="485"/>
      <c r="U86" s="485"/>
      <c r="V86" s="485"/>
      <c r="W86" s="485"/>
      <c r="X86" s="364"/>
      <c r="Y86" s="364"/>
      <c r="AA86" s="395"/>
    </row>
    <row r="87" spans="15:27" x14ac:dyDescent="0.15">
      <c r="O87" s="353" t="s">
        <v>73</v>
      </c>
      <c r="P87" s="353" t="s">
        <v>195</v>
      </c>
      <c r="Q87" s="391"/>
      <c r="R87" s="391"/>
      <c r="S87" s="391"/>
      <c r="T87" s="391"/>
      <c r="U87" s="391"/>
      <c r="V87" s="391"/>
      <c r="W87" s="391"/>
      <c r="X87" s="364"/>
      <c r="Y87" s="364"/>
    </row>
    <row r="88" spans="15:27" x14ac:dyDescent="0.15">
      <c r="O88" s="349" t="s">
        <v>75</v>
      </c>
      <c r="P88" s="353" t="s">
        <v>196</v>
      </c>
      <c r="Q88" s="485" t="s">
        <v>197</v>
      </c>
      <c r="R88" s="485"/>
      <c r="S88" s="485"/>
      <c r="T88" s="485"/>
      <c r="U88" s="485"/>
      <c r="V88" s="485"/>
      <c r="W88" s="485"/>
      <c r="X88" s="364"/>
      <c r="Y88" s="364"/>
    </row>
    <row r="89" spans="15:27" x14ac:dyDescent="0.15">
      <c r="O89" s="349" t="s">
        <v>78</v>
      </c>
      <c r="P89" s="349" t="s">
        <v>198</v>
      </c>
      <c r="Q89" s="485" t="s">
        <v>199</v>
      </c>
      <c r="R89" s="485"/>
      <c r="S89" s="485"/>
      <c r="T89" s="485"/>
      <c r="U89" s="485"/>
      <c r="V89" s="485"/>
      <c r="W89" s="485"/>
      <c r="X89" s="364"/>
      <c r="Y89" s="364"/>
    </row>
    <row r="90" spans="15:27" x14ac:dyDescent="0.15">
      <c r="O90" s="349" t="s">
        <v>81</v>
      </c>
      <c r="P90" s="349" t="s">
        <v>200</v>
      </c>
      <c r="Q90" s="391"/>
      <c r="R90" s="391"/>
      <c r="S90" s="391"/>
      <c r="T90" s="391"/>
      <c r="U90" s="391"/>
      <c r="V90" s="391"/>
      <c r="W90" s="391"/>
      <c r="X90" s="364"/>
      <c r="Y90" s="364"/>
    </row>
    <row r="91" spans="15:27" x14ac:dyDescent="0.15">
      <c r="O91" s="355" t="s">
        <v>83</v>
      </c>
      <c r="P91" s="361" t="s">
        <v>201</v>
      </c>
      <c r="Q91" s="392"/>
      <c r="R91" s="392"/>
      <c r="S91" s="392"/>
      <c r="T91" s="392"/>
      <c r="U91" s="392"/>
      <c r="V91" s="392"/>
      <c r="W91" s="392"/>
      <c r="X91" s="364"/>
      <c r="Y91" s="364"/>
    </row>
    <row r="92" spans="15:27" x14ac:dyDescent="0.15">
      <c r="O92" s="368" t="s">
        <v>202</v>
      </c>
      <c r="P92" s="368" t="s">
        <v>203</v>
      </c>
      <c r="Q92" s="476" t="s">
        <v>204</v>
      </c>
      <c r="R92" s="476"/>
      <c r="S92" s="476"/>
      <c r="T92" s="476"/>
      <c r="U92" s="476"/>
      <c r="V92" s="476"/>
      <c r="W92" s="476"/>
      <c r="X92" s="477"/>
      <c r="Y92" s="477"/>
    </row>
    <row r="94" spans="15:27" x14ac:dyDescent="0.15">
      <c r="O94" s="369" t="s">
        <v>205</v>
      </c>
      <c r="P94" s="349"/>
      <c r="Q94" s="349"/>
      <c r="R94" s="349"/>
      <c r="S94" s="349"/>
      <c r="T94" s="349"/>
      <c r="U94" s="349"/>
      <c r="V94" s="349"/>
      <c r="W94" s="349"/>
      <c r="X94" s="349"/>
      <c r="Y94" s="349"/>
    </row>
    <row r="95" spans="15:27" x14ac:dyDescent="0.15">
      <c r="O95" s="349" t="s">
        <v>206</v>
      </c>
      <c r="P95" s="349"/>
      <c r="Q95" s="349"/>
      <c r="R95" s="353"/>
      <c r="S95" s="353"/>
      <c r="T95" s="349"/>
      <c r="U95" s="349"/>
      <c r="V95" s="349"/>
      <c r="W95" s="349"/>
      <c r="X95" s="349"/>
      <c r="Y95" s="349"/>
    </row>
    <row r="96" spans="15:27" x14ac:dyDescent="0.15">
      <c r="O96" s="349" t="s">
        <v>207</v>
      </c>
      <c r="P96" s="349"/>
      <c r="Q96" s="349"/>
      <c r="R96" s="349"/>
      <c r="S96" s="349"/>
      <c r="T96" s="349"/>
      <c r="U96" s="349"/>
      <c r="V96" s="349"/>
      <c r="W96" s="349"/>
      <c r="X96" s="349"/>
      <c r="Y96" s="349"/>
    </row>
    <row r="97" spans="15:25" x14ac:dyDescent="0.15">
      <c r="O97" s="349" t="s">
        <v>208</v>
      </c>
      <c r="P97" s="349"/>
      <c r="Q97" s="349"/>
      <c r="R97" s="349"/>
      <c r="S97" s="349"/>
      <c r="T97" s="349"/>
      <c r="U97" s="349"/>
      <c r="V97" s="349"/>
      <c r="W97" s="349"/>
      <c r="X97" s="349"/>
      <c r="Y97" s="349"/>
    </row>
    <row r="98" spans="15:25" x14ac:dyDescent="0.15">
      <c r="O98" s="349" t="s">
        <v>209</v>
      </c>
      <c r="P98" s="349"/>
      <c r="Q98" s="349"/>
      <c r="R98" s="349"/>
      <c r="S98" s="349"/>
      <c r="T98" s="349"/>
      <c r="U98" s="349"/>
      <c r="V98" s="349"/>
      <c r="W98" s="349"/>
      <c r="X98" s="349"/>
      <c r="Y98" s="349"/>
    </row>
    <row r="99" spans="15:25" x14ac:dyDescent="0.15">
      <c r="O99" s="370" t="s">
        <v>93</v>
      </c>
      <c r="P99" s="371" t="s">
        <v>210</v>
      </c>
      <c r="Q99" s="358" t="s">
        <v>95</v>
      </c>
      <c r="R99" s="358" t="s">
        <v>211</v>
      </c>
      <c r="S99" s="358"/>
      <c r="T99" s="358"/>
      <c r="U99" s="358"/>
      <c r="V99" s="371"/>
      <c r="W99" s="349"/>
      <c r="X99" s="349"/>
      <c r="Y99" s="349"/>
    </row>
    <row r="100" spans="15:25" x14ac:dyDescent="0.15">
      <c r="O100" s="372" t="s">
        <v>97</v>
      </c>
      <c r="P100" s="373" t="s">
        <v>212</v>
      </c>
      <c r="Q100" s="349" t="s">
        <v>99</v>
      </c>
      <c r="R100" s="349" t="s">
        <v>213</v>
      </c>
      <c r="S100" s="349"/>
      <c r="T100" s="349"/>
      <c r="U100" s="349"/>
      <c r="V100" s="373"/>
      <c r="W100" s="349"/>
      <c r="X100" s="349"/>
      <c r="Y100" s="349"/>
    </row>
    <row r="101" spans="15:25" x14ac:dyDescent="0.15">
      <c r="O101" s="372" t="s">
        <v>214</v>
      </c>
      <c r="P101" s="373" t="s">
        <v>215</v>
      </c>
      <c r="Q101" s="349" t="s">
        <v>103</v>
      </c>
      <c r="R101" s="349" t="s">
        <v>216</v>
      </c>
      <c r="S101" s="349"/>
      <c r="T101" s="349"/>
      <c r="U101" s="349"/>
      <c r="V101" s="373"/>
      <c r="W101" s="349"/>
      <c r="X101" s="349"/>
      <c r="Y101" s="349"/>
    </row>
    <row r="102" spans="15:25" x14ac:dyDescent="0.15">
      <c r="O102" s="372" t="s">
        <v>217</v>
      </c>
      <c r="P102" s="373" t="s">
        <v>218</v>
      </c>
      <c r="Q102" s="349" t="s">
        <v>107</v>
      </c>
      <c r="R102" s="349" t="s">
        <v>219</v>
      </c>
      <c r="S102" s="349"/>
      <c r="T102" s="349"/>
      <c r="U102" s="349"/>
      <c r="V102" s="373"/>
      <c r="W102" s="349"/>
      <c r="X102" s="349"/>
      <c r="Y102" s="349"/>
    </row>
    <row r="103" spans="15:25" x14ac:dyDescent="0.15">
      <c r="O103" s="372" t="s">
        <v>109</v>
      </c>
      <c r="P103" s="373" t="s">
        <v>220</v>
      </c>
      <c r="Q103" s="349" t="s">
        <v>111</v>
      </c>
      <c r="R103" s="349" t="s">
        <v>221</v>
      </c>
      <c r="S103" s="349"/>
      <c r="T103" s="349"/>
      <c r="U103" s="349"/>
      <c r="V103" s="373"/>
      <c r="W103" s="349"/>
      <c r="X103" s="349"/>
      <c r="Y103" s="349"/>
    </row>
    <row r="104" spans="15:25" x14ac:dyDescent="0.15">
      <c r="O104" s="372" t="s">
        <v>222</v>
      </c>
      <c r="P104" s="373" t="s">
        <v>223</v>
      </c>
      <c r="Q104" s="349" t="s">
        <v>115</v>
      </c>
      <c r="R104" s="349" t="s">
        <v>224</v>
      </c>
      <c r="S104" s="349"/>
      <c r="T104" s="349"/>
      <c r="U104" s="349"/>
      <c r="V104" s="373"/>
      <c r="W104" s="349"/>
      <c r="X104" s="349"/>
      <c r="Y104" s="349"/>
    </row>
    <row r="105" spans="15:25" x14ac:dyDescent="0.15">
      <c r="O105" s="374" t="s">
        <v>225</v>
      </c>
      <c r="P105" s="375" t="s">
        <v>226</v>
      </c>
      <c r="Q105" s="361" t="s">
        <v>119</v>
      </c>
      <c r="R105" s="361" t="s">
        <v>227</v>
      </c>
      <c r="S105" s="361"/>
      <c r="T105" s="361"/>
      <c r="U105" s="361"/>
      <c r="V105" s="375"/>
      <c r="W105" s="349"/>
      <c r="X105" s="349"/>
      <c r="Y105" s="349"/>
    </row>
    <row r="106" spans="15:25" ht="15" thickBot="1" x14ac:dyDescent="0.2">
      <c r="O106" s="349"/>
      <c r="P106" s="349"/>
      <c r="Q106" s="349"/>
      <c r="R106" s="349"/>
      <c r="S106" s="349"/>
      <c r="T106" s="349"/>
      <c r="U106" s="349"/>
      <c r="V106" s="349"/>
      <c r="W106" s="349"/>
      <c r="X106" s="349"/>
      <c r="Y106" s="349"/>
    </row>
    <row r="107" spans="15:25" ht="17" thickBot="1" x14ac:dyDescent="0.25">
      <c r="O107" s="349"/>
      <c r="P107" s="376" t="s">
        <v>228</v>
      </c>
      <c r="Q107" s="377" t="s">
        <v>122</v>
      </c>
      <c r="R107" s="377" t="s">
        <v>123</v>
      </c>
      <c r="S107" s="377" t="s">
        <v>229</v>
      </c>
      <c r="T107" s="377" t="s">
        <v>230</v>
      </c>
      <c r="U107" s="377" t="s">
        <v>126</v>
      </c>
      <c r="V107" s="377" t="s">
        <v>127</v>
      </c>
      <c r="W107" s="378" t="s">
        <v>128</v>
      </c>
      <c r="X107" s="349"/>
      <c r="Y107" s="349"/>
    </row>
    <row r="108" spans="15:25" x14ac:dyDescent="0.15">
      <c r="O108" s="349"/>
      <c r="P108" s="379" t="s">
        <v>231</v>
      </c>
      <c r="Q108" s="380">
        <v>10</v>
      </c>
      <c r="R108" s="380">
        <v>50</v>
      </c>
      <c r="S108" s="380">
        <v>10</v>
      </c>
      <c r="T108" s="380">
        <v>35</v>
      </c>
      <c r="U108" s="380">
        <v>15</v>
      </c>
      <c r="V108" s="380">
        <v>15</v>
      </c>
      <c r="W108" s="381"/>
      <c r="X108" s="349"/>
      <c r="Y108" s="349"/>
    </row>
    <row r="109" spans="15:25" x14ac:dyDescent="0.15">
      <c r="O109" s="349"/>
      <c r="P109" s="382" t="s">
        <v>130</v>
      </c>
      <c r="Q109" s="383"/>
      <c r="R109" s="383">
        <v>10</v>
      </c>
      <c r="S109" s="383"/>
      <c r="T109" s="383">
        <v>10</v>
      </c>
      <c r="U109" s="383"/>
      <c r="V109" s="383"/>
      <c r="W109" s="384"/>
      <c r="X109" s="349"/>
      <c r="Y109" s="349"/>
    </row>
    <row r="110" spans="15:25" x14ac:dyDescent="0.15">
      <c r="O110" s="349"/>
      <c r="P110" s="382" t="s">
        <v>131</v>
      </c>
      <c r="Q110" s="383">
        <v>50</v>
      </c>
      <c r="R110" s="383">
        <v>20</v>
      </c>
      <c r="S110" s="383">
        <v>35</v>
      </c>
      <c r="T110" s="383">
        <v>15</v>
      </c>
      <c r="U110" s="383">
        <v>10</v>
      </c>
      <c r="V110" s="383">
        <v>10</v>
      </c>
      <c r="W110" s="384">
        <v>15</v>
      </c>
      <c r="X110" s="349"/>
      <c r="Y110" s="349"/>
    </row>
    <row r="111" spans="15:25" x14ac:dyDescent="0.15">
      <c r="O111" s="349"/>
      <c r="P111" s="382" t="s">
        <v>132</v>
      </c>
      <c r="Q111" s="383">
        <v>20</v>
      </c>
      <c r="R111" s="383"/>
      <c r="S111" s="383">
        <v>15</v>
      </c>
      <c r="T111" s="383"/>
      <c r="U111" s="383"/>
      <c r="V111" s="383"/>
      <c r="W111" s="384">
        <v>10</v>
      </c>
      <c r="X111" s="349"/>
      <c r="Y111" s="349"/>
    </row>
    <row r="112" spans="15:25" x14ac:dyDescent="0.15">
      <c r="O112" s="349"/>
      <c r="P112" s="382" t="s">
        <v>133</v>
      </c>
      <c r="Q112" s="383">
        <v>10</v>
      </c>
      <c r="R112" s="383">
        <v>10</v>
      </c>
      <c r="S112" s="383">
        <v>15</v>
      </c>
      <c r="T112" s="383">
        <v>15</v>
      </c>
      <c r="U112" s="383">
        <v>50</v>
      </c>
      <c r="V112" s="383">
        <v>10</v>
      </c>
      <c r="W112" s="384">
        <v>10</v>
      </c>
      <c r="X112" s="349"/>
      <c r="Y112" s="349"/>
    </row>
    <row r="113" spans="15:25" x14ac:dyDescent="0.15">
      <c r="O113" s="349"/>
      <c r="P113" s="382" t="s">
        <v>134</v>
      </c>
      <c r="Q113" s="383"/>
      <c r="R113" s="383"/>
      <c r="S113" s="385">
        <v>5</v>
      </c>
      <c r="T113" s="383">
        <v>5</v>
      </c>
      <c r="U113" s="383">
        <v>15</v>
      </c>
      <c r="V113" s="383"/>
      <c r="W113" s="384"/>
      <c r="X113" s="349"/>
      <c r="Y113" s="349"/>
    </row>
    <row r="114" spans="15:25" x14ac:dyDescent="0.15">
      <c r="O114" s="349"/>
      <c r="P114" s="382" t="s">
        <v>135</v>
      </c>
      <c r="Q114" s="383">
        <v>10</v>
      </c>
      <c r="R114" s="383">
        <v>10</v>
      </c>
      <c r="S114" s="383">
        <v>20</v>
      </c>
      <c r="T114" s="383">
        <v>20</v>
      </c>
      <c r="U114" s="383">
        <v>10</v>
      </c>
      <c r="V114" s="383">
        <v>65</v>
      </c>
      <c r="W114" s="384">
        <v>5</v>
      </c>
      <c r="X114" s="349"/>
      <c r="Y114" s="349"/>
    </row>
    <row r="115" spans="15:25" x14ac:dyDescent="0.15">
      <c r="O115" s="349"/>
      <c r="P115" s="382" t="s">
        <v>136</v>
      </c>
      <c r="Q115" s="383"/>
      <c r="R115" s="383"/>
      <c r="S115" s="383"/>
      <c r="T115" s="383"/>
      <c r="U115" s="383"/>
      <c r="V115" s="383"/>
      <c r="W115" s="384">
        <v>30</v>
      </c>
      <c r="X115" s="349"/>
      <c r="Y115" s="349"/>
    </row>
    <row r="116" spans="15:25" ht="15" thickBot="1" x14ac:dyDescent="0.2">
      <c r="O116" s="349"/>
      <c r="P116" s="386" t="s">
        <v>137</v>
      </c>
      <c r="Q116" s="387"/>
      <c r="R116" s="387"/>
      <c r="S116" s="387"/>
      <c r="T116" s="387"/>
      <c r="U116" s="387"/>
      <c r="V116" s="387"/>
      <c r="W116" s="388">
        <v>30</v>
      </c>
      <c r="X116" s="349"/>
      <c r="Y116" s="349"/>
    </row>
  </sheetData>
  <mergeCells count="25">
    <mergeCell ref="Q61:W61"/>
    <mergeCell ref="D32:L32"/>
    <mergeCell ref="D6:L8"/>
    <mergeCell ref="D24:L25"/>
    <mergeCell ref="D21:L22"/>
    <mergeCell ref="D26:L27"/>
    <mergeCell ref="D30:I30"/>
    <mergeCell ref="J30:L30"/>
    <mergeCell ref="X92:Y92"/>
    <mergeCell ref="Q63:W63"/>
    <mergeCell ref="Q79:W79"/>
    <mergeCell ref="Q80:W82"/>
    <mergeCell ref="Q83:W84"/>
    <mergeCell ref="Q85:W86"/>
    <mergeCell ref="Q88:W88"/>
    <mergeCell ref="Q89:W89"/>
    <mergeCell ref="Q92:W92"/>
    <mergeCell ref="Q1:W1"/>
    <mergeCell ref="Q3:W3"/>
    <mergeCell ref="Q32:W32"/>
    <mergeCell ref="X32:Y32"/>
    <mergeCell ref="D20:L20"/>
    <mergeCell ref="D23:L23"/>
    <mergeCell ref="D28:L28"/>
    <mergeCell ref="D29:L29"/>
  </mergeCells>
  <pageMargins left="0.7" right="0.7" top="0.75" bottom="0.75" header="0.3" footer="0.3"/>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0</xdr:col>
                    <xdr:colOff>63500</xdr:colOff>
                    <xdr:row>0</xdr:row>
                    <xdr:rowOff>63500</xdr:rowOff>
                  </from>
                  <to>
                    <xdr:col>1</xdr:col>
                    <xdr:colOff>393700</xdr:colOff>
                    <xdr:row>0</xdr:row>
                    <xdr:rowOff>330200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0</xdr:col>
                    <xdr:colOff>63500</xdr:colOff>
                    <xdr:row>0</xdr:row>
                    <xdr:rowOff>330200</xdr:rowOff>
                  </from>
                  <to>
                    <xdr:col>1</xdr:col>
                    <xdr:colOff>393700</xdr:colOff>
                    <xdr:row>0</xdr:row>
                    <xdr:rowOff>609600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C297"/>
  <sheetViews>
    <sheetView showGridLines="0" showRowColHeaders="0" zoomScaleNormal="100" workbookViewId="0">
      <pane xSplit="4" ySplit="7" topLeftCell="AD203" activePane="bottomRight" state="frozen"/>
      <selection pane="topRight" activeCell="E1" sqref="E1"/>
      <selection pane="bottomLeft" activeCell="A8" sqref="A8"/>
      <selection pane="bottomRight" activeCell="AH7" sqref="AH7:AP7"/>
    </sheetView>
  </sheetViews>
  <sheetFormatPr baseColWidth="10" defaultColWidth="11" defaultRowHeight="14" x14ac:dyDescent="0.15"/>
  <cols>
    <col min="1" max="1" width="16.1640625" customWidth="1"/>
    <col min="2" max="2" width="20.6640625" style="333" customWidth="1"/>
    <col min="3" max="3" width="11.1640625" customWidth="1"/>
    <col min="4" max="4" width="21.1640625" customWidth="1"/>
    <col min="5" max="19" width="10" customWidth="1"/>
    <col min="33" max="33" width="3.33203125" customWidth="1"/>
    <col min="38" max="38" width="12.5" customWidth="1"/>
    <col min="43" max="43" width="3.33203125" customWidth="1"/>
    <col min="44" max="44" width="10.5" customWidth="1"/>
    <col min="45" max="47" width="10.6640625" customWidth="1"/>
    <col min="48" max="48" width="13.5" customWidth="1"/>
    <col min="49" max="52" width="10.6640625" customWidth="1"/>
    <col min="53" max="107" width="11" hidden="1" customWidth="1"/>
  </cols>
  <sheetData>
    <row r="1" spans="1:107" s="4" customFormat="1" ht="18" x14ac:dyDescent="0.2">
      <c r="A1" s="332"/>
      <c r="B1" s="1" t="str">
        <f>IF($BE$6=1,BB1,BC1)</f>
        <v>Nährwerttabelle für Raufutter 1. Aufwüchse als Grünfutter, Silage, Dürfutter,  Raufutter künstlich getrocknet  (Gehaltsangaben pro kg TS)</v>
      </c>
      <c r="BB1" s="1" t="s">
        <v>232</v>
      </c>
      <c r="BC1" s="3" t="s">
        <v>233</v>
      </c>
    </row>
    <row r="2" spans="1:107" s="4" customFormat="1" ht="13" x14ac:dyDescent="0.15">
      <c r="A2" s="326"/>
      <c r="B2" s="2" t="str">
        <f>IF($BE$6=1,BB2,BC2)</f>
        <v>Die Abkürzungen sind auf dem Blatt Erklärungen erläutert</v>
      </c>
      <c r="BB2" s="2" t="s">
        <v>234</v>
      </c>
      <c r="BC2" s="4" t="s">
        <v>235</v>
      </c>
    </row>
    <row r="3" spans="1:107" s="4" customFormat="1" ht="13" x14ac:dyDescent="0.15">
      <c r="A3" s="326"/>
      <c r="B3" s="2" t="str">
        <f>IF($BE$6=1,BB3,BC3)</f>
        <v>Die Nutzung der Wiesen im Stadium 1 ist aus Gründen der Erhaltung der Wiesenbestände sowie aus der Sicht der Fütterung nicht angepass.</v>
      </c>
      <c r="AW3" s="334"/>
      <c r="BB3" s="2" t="s">
        <v>236</v>
      </c>
      <c r="BC3" s="4" t="s">
        <v>237</v>
      </c>
    </row>
    <row r="4" spans="1:107" s="4" customFormat="1" ht="13" x14ac:dyDescent="0.15">
      <c r="A4" s="326"/>
      <c r="B4" s="2" t="str">
        <f>IF($BE$6=1,BB4,BC4)</f>
        <v>Die botanische Zusammensetzung für die Bearbeitung von Tabellen sind im Blatt Erklärungen zu finden</v>
      </c>
      <c r="BB4" s="2" t="s">
        <v>238</v>
      </c>
      <c r="BC4" s="4" t="s">
        <v>239</v>
      </c>
    </row>
    <row r="5" spans="1:107" s="4" customFormat="1" thickBot="1" x14ac:dyDescent="0.2">
      <c r="A5" s="326"/>
      <c r="B5" s="2" t="str">
        <f>IF($BE$6=1,BB5,BC5)</f>
        <v>Quelle der Werte sind im Blatt Erklärungen aufgeführt</v>
      </c>
      <c r="BB5" s="2" t="s">
        <v>240</v>
      </c>
      <c r="BC5" s="4" t="s">
        <v>241</v>
      </c>
    </row>
    <row r="6" spans="1:107" ht="50.25" customHeight="1" thickBot="1" x14ac:dyDescent="0.2">
      <c r="A6" s="497" t="str">
        <f>IF($BE$6=1,BB6,BB7)</f>
        <v>1. Aufwuchs</v>
      </c>
      <c r="B6" s="498">
        <f>IF($BE$6=1,BE6,BE7)</f>
        <v>0</v>
      </c>
      <c r="C6" s="5"/>
      <c r="D6" s="6" t="str">
        <f>IF($BE$6=1,BG6,BG7)</f>
        <v>Entwicklung-
stadium</v>
      </c>
      <c r="E6" s="7" t="str">
        <f>IF($BE$6=1,BH6,BH7)</f>
        <v>TS</v>
      </c>
      <c r="F6" s="10" t="str">
        <f t="shared" ref="F6:AP6" si="0">IF($BE$6=1,BI6,BI7)</f>
        <v xml:space="preserve">NEL   </v>
      </c>
      <c r="G6" s="8" t="str">
        <f t="shared" si="0"/>
        <v xml:space="preserve">NEV  </v>
      </c>
      <c r="H6" s="8" t="str">
        <f t="shared" si="0"/>
        <v>UE</v>
      </c>
      <c r="I6" s="10" t="str">
        <f t="shared" si="0"/>
        <v>APDE</v>
      </c>
      <c r="J6" s="8" t="str">
        <f t="shared" si="0"/>
        <v>APDN</v>
      </c>
      <c r="K6" s="9" t="str">
        <f t="shared" si="0"/>
        <v>OS</v>
      </c>
      <c r="L6" s="9" t="str">
        <f t="shared" si="0"/>
        <v>RP</v>
      </c>
      <c r="M6" s="9" t="str">
        <f t="shared" si="0"/>
        <v>RF</v>
      </c>
      <c r="N6" s="9" t="str">
        <f t="shared" si="0"/>
        <v>NDF</v>
      </c>
      <c r="O6" s="9" t="str">
        <f t="shared" si="0"/>
        <v xml:space="preserve">ADF  </v>
      </c>
      <c r="P6" s="9" t="str">
        <f t="shared" si="0"/>
        <v>Zucker</v>
      </c>
      <c r="Q6" s="8" t="str">
        <f t="shared" si="0"/>
        <v>vOS</v>
      </c>
      <c r="R6" s="8" t="str">
        <f t="shared" si="0"/>
        <v>aRP</v>
      </c>
      <c r="S6" s="9" t="str">
        <f t="shared" si="0"/>
        <v>RA</v>
      </c>
      <c r="T6" s="10" t="str">
        <f t="shared" si="0"/>
        <v>Ca</v>
      </c>
      <c r="U6" s="10" t="str">
        <f t="shared" si="0"/>
        <v>P</v>
      </c>
      <c r="V6" s="10" t="str">
        <f t="shared" si="0"/>
        <v>Mg</v>
      </c>
      <c r="W6" s="10" t="str">
        <f t="shared" si="0"/>
        <v>K</v>
      </c>
      <c r="X6" s="10" t="str">
        <f t="shared" si="0"/>
        <v>Na</v>
      </c>
      <c r="Y6" s="10" t="str">
        <f t="shared" si="0"/>
        <v xml:space="preserve">Cl </v>
      </c>
      <c r="Z6" s="10" t="str">
        <f t="shared" si="0"/>
        <v xml:space="preserve">S </v>
      </c>
      <c r="AA6" s="10" t="str">
        <f t="shared" si="0"/>
        <v xml:space="preserve">Cu </v>
      </c>
      <c r="AB6" s="10" t="str">
        <f t="shared" si="0"/>
        <v xml:space="preserve">Fe </v>
      </c>
      <c r="AC6" s="10" t="str">
        <f t="shared" si="0"/>
        <v xml:space="preserve">Mn </v>
      </c>
      <c r="AD6" s="10" t="str">
        <f t="shared" si="0"/>
        <v xml:space="preserve">Zn </v>
      </c>
      <c r="AE6" s="10" t="str">
        <f t="shared" si="0"/>
        <v xml:space="preserve">Co </v>
      </c>
      <c r="AF6" s="10" t="str">
        <f t="shared" si="0"/>
        <v xml:space="preserve">Se </v>
      </c>
      <c r="AG6" s="11"/>
      <c r="AH6" s="12" t="str">
        <f t="shared" si="0"/>
        <v>Lysin</v>
      </c>
      <c r="AI6" s="12" t="str">
        <f t="shared" si="0"/>
        <v>Methionin</v>
      </c>
      <c r="AJ6" s="12" t="str">
        <f t="shared" si="0"/>
        <v>Leucin</v>
      </c>
      <c r="AK6" s="12" t="str">
        <f t="shared" si="0"/>
        <v>Histidin</v>
      </c>
      <c r="AL6" s="12" t="str">
        <f t="shared" si="0"/>
        <v>Phenylalanin</v>
      </c>
      <c r="AM6" s="12" t="str">
        <f t="shared" si="0"/>
        <v>Threonin</v>
      </c>
      <c r="AN6" s="12" t="str">
        <f t="shared" si="0"/>
        <v>Isoleucin</v>
      </c>
      <c r="AO6" s="12" t="str">
        <f t="shared" si="0"/>
        <v>Valin</v>
      </c>
      <c r="AP6" s="12" t="str">
        <f t="shared" si="0"/>
        <v>Arginin</v>
      </c>
      <c r="AQ6" s="11"/>
      <c r="AR6" s="12" t="str">
        <f t="shared" ref="AR6:AZ6" si="1">IF($BE$6=1,CU6,CU7)</f>
        <v>Lysin</v>
      </c>
      <c r="AS6" s="12" t="str">
        <f t="shared" si="1"/>
        <v>Methionin</v>
      </c>
      <c r="AT6" s="12" t="str">
        <f t="shared" si="1"/>
        <v>Leucin</v>
      </c>
      <c r="AU6" s="12" t="str">
        <f t="shared" si="1"/>
        <v>Histidin</v>
      </c>
      <c r="AV6" s="12" t="str">
        <f t="shared" si="1"/>
        <v>Phenylalanin</v>
      </c>
      <c r="AW6" s="12" t="str">
        <f t="shared" si="1"/>
        <v>Threonin</v>
      </c>
      <c r="AX6" s="12" t="str">
        <f t="shared" si="1"/>
        <v>Isoleucin</v>
      </c>
      <c r="AY6" s="12" t="str">
        <f t="shared" si="1"/>
        <v>Valin</v>
      </c>
      <c r="AZ6" s="13" t="str">
        <f t="shared" si="1"/>
        <v>Arginin</v>
      </c>
      <c r="BB6" s="497" t="s">
        <v>242</v>
      </c>
      <c r="BC6" s="498"/>
      <c r="BD6" s="5"/>
      <c r="BE6" s="399">
        <v>2</v>
      </c>
      <c r="BF6" s="328"/>
      <c r="BG6" s="297" t="s">
        <v>243</v>
      </c>
      <c r="BH6" s="7" t="s">
        <v>119</v>
      </c>
      <c r="BI6" s="8" t="s">
        <v>244</v>
      </c>
      <c r="BJ6" s="8" t="s">
        <v>245</v>
      </c>
      <c r="BK6" s="8" t="s">
        <v>12</v>
      </c>
      <c r="BL6" s="8" t="s">
        <v>15</v>
      </c>
      <c r="BM6" s="8" t="s">
        <v>17</v>
      </c>
      <c r="BN6" s="9" t="s">
        <v>19</v>
      </c>
      <c r="BO6" s="9" t="s">
        <v>23</v>
      </c>
      <c r="BP6" s="9" t="s">
        <v>27</v>
      </c>
      <c r="BQ6" s="9" t="s">
        <v>31</v>
      </c>
      <c r="BR6" s="9" t="s">
        <v>35</v>
      </c>
      <c r="BS6" s="9" t="s">
        <v>39</v>
      </c>
      <c r="BT6" s="8" t="s">
        <v>43</v>
      </c>
      <c r="BU6" s="8" t="s">
        <v>47</v>
      </c>
      <c r="BV6" s="9" t="s">
        <v>51</v>
      </c>
      <c r="BW6" s="10" t="s">
        <v>246</v>
      </c>
      <c r="BX6" s="10" t="s">
        <v>56</v>
      </c>
      <c r="BY6" s="10" t="s">
        <v>59</v>
      </c>
      <c r="BZ6" s="10" t="s">
        <v>61</v>
      </c>
      <c r="CA6" s="10" t="s">
        <v>63</v>
      </c>
      <c r="CB6" s="10" t="s">
        <v>247</v>
      </c>
      <c r="CC6" s="10" t="s">
        <v>248</v>
      </c>
      <c r="CD6" s="10" t="s">
        <v>249</v>
      </c>
      <c r="CE6" s="10" t="s">
        <v>250</v>
      </c>
      <c r="CF6" s="10" t="s">
        <v>251</v>
      </c>
      <c r="CG6" s="10" t="s">
        <v>252</v>
      </c>
      <c r="CH6" s="10" t="s">
        <v>253</v>
      </c>
      <c r="CI6" s="10" t="s">
        <v>254</v>
      </c>
      <c r="CJ6" s="11"/>
      <c r="CK6" s="12" t="s">
        <v>255</v>
      </c>
      <c r="CL6" s="12" t="s">
        <v>256</v>
      </c>
      <c r="CM6" s="12" t="s">
        <v>257</v>
      </c>
      <c r="CN6" s="12" t="s">
        <v>258</v>
      </c>
      <c r="CO6" s="12" t="s">
        <v>259</v>
      </c>
      <c r="CP6" s="12" t="s">
        <v>260</v>
      </c>
      <c r="CQ6" s="12" t="s">
        <v>261</v>
      </c>
      <c r="CR6" s="12" t="s">
        <v>262</v>
      </c>
      <c r="CS6" s="12" t="s">
        <v>263</v>
      </c>
      <c r="CT6" s="11"/>
      <c r="CU6" s="12" t="s">
        <v>255</v>
      </c>
      <c r="CV6" s="12" t="s">
        <v>256</v>
      </c>
      <c r="CW6" s="12" t="s">
        <v>257</v>
      </c>
      <c r="CX6" s="12" t="s">
        <v>258</v>
      </c>
      <c r="CY6" s="12" t="s">
        <v>259</v>
      </c>
      <c r="CZ6" s="12" t="s">
        <v>260</v>
      </c>
      <c r="DA6" s="12" t="s">
        <v>261</v>
      </c>
      <c r="DB6" s="12" t="s">
        <v>262</v>
      </c>
      <c r="DC6" s="13" t="s">
        <v>263</v>
      </c>
    </row>
    <row r="7" spans="1:107" ht="33" customHeight="1" thickBot="1" x14ac:dyDescent="0.2">
      <c r="A7" s="14"/>
      <c r="B7" s="15" t="str">
        <f>IF($BE$6=1,"teneur par kg MS","Gehalt pro kg TS")</f>
        <v>Gehalt pro kg TS</v>
      </c>
      <c r="C7" s="16" t="s">
        <v>264</v>
      </c>
      <c r="D7" s="17"/>
      <c r="E7" s="18" t="s">
        <v>265</v>
      </c>
      <c r="F7" s="18" t="s">
        <v>266</v>
      </c>
      <c r="G7" s="18" t="s">
        <v>266</v>
      </c>
      <c r="H7" s="18" t="s">
        <v>266</v>
      </c>
      <c r="I7" s="18" t="s">
        <v>265</v>
      </c>
      <c r="J7" s="18" t="s">
        <v>265</v>
      </c>
      <c r="K7" s="18" t="s">
        <v>265</v>
      </c>
      <c r="L7" s="18" t="s">
        <v>265</v>
      </c>
      <c r="M7" s="18" t="s">
        <v>265</v>
      </c>
      <c r="N7" s="18" t="s">
        <v>265</v>
      </c>
      <c r="O7" s="18" t="s">
        <v>265</v>
      </c>
      <c r="P7" s="18" t="s">
        <v>265</v>
      </c>
      <c r="Q7" s="18" t="s">
        <v>267</v>
      </c>
      <c r="R7" s="18" t="s">
        <v>267</v>
      </c>
      <c r="S7" s="18" t="s">
        <v>265</v>
      </c>
      <c r="T7" s="18" t="s">
        <v>265</v>
      </c>
      <c r="U7" s="18" t="s">
        <v>265</v>
      </c>
      <c r="V7" s="18" t="s">
        <v>265</v>
      </c>
      <c r="W7" s="18" t="s">
        <v>265</v>
      </c>
      <c r="X7" s="18" t="s">
        <v>265</v>
      </c>
      <c r="Y7" s="18" t="s">
        <v>265</v>
      </c>
      <c r="Z7" s="18" t="s">
        <v>265</v>
      </c>
      <c r="AA7" s="18" t="s">
        <v>268</v>
      </c>
      <c r="AB7" s="18" t="s">
        <v>268</v>
      </c>
      <c r="AC7" s="18" t="s">
        <v>268</v>
      </c>
      <c r="AD7" s="18" t="s">
        <v>268</v>
      </c>
      <c r="AE7" s="18" t="s">
        <v>268</v>
      </c>
      <c r="AF7" s="18" t="s">
        <v>268</v>
      </c>
      <c r="AG7" s="19"/>
      <c r="AH7" s="20" t="str">
        <f>IF(BE6=1,CK8,CK9)</f>
        <v>g/kg TS</v>
      </c>
      <c r="AI7" s="20" t="str">
        <f t="shared" ref="AI7:AP7" si="2">IF(BF6=1,CL8,CL9)</f>
        <v>g/kg TS</v>
      </c>
      <c r="AJ7" s="20" t="str">
        <f t="shared" si="2"/>
        <v>g/kg TS</v>
      </c>
      <c r="AK7" s="20" t="str">
        <f t="shared" si="2"/>
        <v>g/kg TS</v>
      </c>
      <c r="AL7" s="20" t="str">
        <f t="shared" si="2"/>
        <v>g/kg TS</v>
      </c>
      <c r="AM7" s="20" t="str">
        <f t="shared" si="2"/>
        <v>g/kg TS</v>
      </c>
      <c r="AN7" s="20" t="str">
        <f t="shared" si="2"/>
        <v>g/kg TS</v>
      </c>
      <c r="AO7" s="20" t="str">
        <f t="shared" si="2"/>
        <v>g/kg TS</v>
      </c>
      <c r="AP7" s="20" t="str">
        <f t="shared" si="2"/>
        <v>g/kg TS</v>
      </c>
      <c r="AQ7" s="19"/>
      <c r="AR7" s="20" t="str">
        <f t="shared" ref="AR7:AZ7" si="3">IF(BO6=1,CU8,CU9)</f>
        <v>g/100g APDE</v>
      </c>
      <c r="AS7" s="20" t="str">
        <f t="shared" si="3"/>
        <v>g/100g APDE</v>
      </c>
      <c r="AT7" s="20" t="str">
        <f t="shared" si="3"/>
        <v>g/100g APDE</v>
      </c>
      <c r="AU7" s="20" t="str">
        <f t="shared" si="3"/>
        <v>g/100g APDE</v>
      </c>
      <c r="AV7" s="20" t="str">
        <f t="shared" si="3"/>
        <v>g/100g APDE</v>
      </c>
      <c r="AW7" s="20" t="str">
        <f t="shared" si="3"/>
        <v>g/100g APDE</v>
      </c>
      <c r="AX7" s="20" t="str">
        <f t="shared" si="3"/>
        <v>g/100g APDE</v>
      </c>
      <c r="AY7" s="20" t="str">
        <f t="shared" si="3"/>
        <v>g/100g APDE</v>
      </c>
      <c r="AZ7" s="21" t="str">
        <f t="shared" si="3"/>
        <v>g/100g APDE</v>
      </c>
      <c r="BB7" s="499" t="s">
        <v>269</v>
      </c>
      <c r="BC7" s="500"/>
      <c r="BD7" s="246"/>
      <c r="BE7" s="246"/>
      <c r="BF7" s="329"/>
      <c r="BG7" s="213" t="s">
        <v>270</v>
      </c>
      <c r="BH7" s="316" t="s">
        <v>140</v>
      </c>
      <c r="BI7" s="8" t="s">
        <v>271</v>
      </c>
      <c r="BJ7" s="8" t="s">
        <v>245</v>
      </c>
      <c r="BK7" s="8" t="s">
        <v>146</v>
      </c>
      <c r="BL7" s="8" t="s">
        <v>149</v>
      </c>
      <c r="BM7" s="8" t="s">
        <v>151</v>
      </c>
      <c r="BN7" s="9" t="s">
        <v>153</v>
      </c>
      <c r="BO7" s="9" t="s">
        <v>157</v>
      </c>
      <c r="BP7" s="9" t="s">
        <v>161</v>
      </c>
      <c r="BQ7" s="9" t="s">
        <v>31</v>
      </c>
      <c r="BR7" s="9" t="s">
        <v>272</v>
      </c>
      <c r="BS7" s="9" t="s">
        <v>273</v>
      </c>
      <c r="BT7" s="8" t="s">
        <v>175</v>
      </c>
      <c r="BU7" s="8" t="s">
        <v>179</v>
      </c>
      <c r="BV7" s="9" t="s">
        <v>183</v>
      </c>
      <c r="BW7" s="10" t="s">
        <v>53</v>
      </c>
      <c r="BX7" s="10" t="s">
        <v>56</v>
      </c>
      <c r="BY7" s="10" t="s">
        <v>59</v>
      </c>
      <c r="BZ7" s="10" t="s">
        <v>61</v>
      </c>
      <c r="CA7" s="10" t="s">
        <v>63</v>
      </c>
      <c r="CB7" s="10" t="s">
        <v>247</v>
      </c>
      <c r="CC7" s="10" t="s">
        <v>248</v>
      </c>
      <c r="CD7" s="10" t="s">
        <v>249</v>
      </c>
      <c r="CE7" s="10" t="s">
        <v>250</v>
      </c>
      <c r="CF7" s="10" t="s">
        <v>251</v>
      </c>
      <c r="CG7" s="10" t="s">
        <v>252</v>
      </c>
      <c r="CH7" s="10" t="s">
        <v>253</v>
      </c>
      <c r="CI7" s="10" t="s">
        <v>254</v>
      </c>
      <c r="CJ7" s="11"/>
      <c r="CK7" s="12" t="s">
        <v>274</v>
      </c>
      <c r="CL7" s="12" t="s">
        <v>275</v>
      </c>
      <c r="CM7" s="12" t="s">
        <v>276</v>
      </c>
      <c r="CN7" s="12" t="s">
        <v>277</v>
      </c>
      <c r="CO7" s="12" t="s">
        <v>278</v>
      </c>
      <c r="CP7" s="12" t="s">
        <v>279</v>
      </c>
      <c r="CQ7" s="12" t="s">
        <v>280</v>
      </c>
      <c r="CR7" s="12" t="s">
        <v>281</v>
      </c>
      <c r="CS7" s="12" t="s">
        <v>282</v>
      </c>
      <c r="CT7" s="11"/>
      <c r="CU7" s="12" t="s">
        <v>274</v>
      </c>
      <c r="CV7" s="12" t="s">
        <v>275</v>
      </c>
      <c r="CW7" s="12" t="s">
        <v>276</v>
      </c>
      <c r="CX7" s="12" t="s">
        <v>277</v>
      </c>
      <c r="CY7" s="12" t="s">
        <v>278</v>
      </c>
      <c r="CZ7" s="12" t="s">
        <v>279</v>
      </c>
      <c r="DA7" s="12" t="s">
        <v>280</v>
      </c>
      <c r="DB7" s="12" t="s">
        <v>281</v>
      </c>
      <c r="DC7" s="13" t="s">
        <v>282</v>
      </c>
    </row>
    <row r="8" spans="1:107" ht="15" customHeight="1" thickBot="1" x14ac:dyDescent="0.2">
      <c r="A8" s="501" t="str">
        <f>IF($BE$6=1,BB10,BC10)</f>
        <v>Grünfutter Mischbestände</v>
      </c>
      <c r="B8" s="22" t="str">
        <f>IF($BE$6=1,BD10,BD11)</f>
        <v>G (1. Aufw.)</v>
      </c>
      <c r="C8" s="23" t="s">
        <v>283</v>
      </c>
      <c r="D8" s="24">
        <v>1</v>
      </c>
      <c r="E8" s="25">
        <v>150</v>
      </c>
      <c r="F8" s="27">
        <v>7.1009073108616638</v>
      </c>
      <c r="G8" s="27">
        <v>7.5179420947542006</v>
      </c>
      <c r="H8" s="27">
        <v>11.852364403976004</v>
      </c>
      <c r="I8" s="27">
        <v>121.00333643971726</v>
      </c>
      <c r="J8" s="27">
        <v>153.80557990587462</v>
      </c>
      <c r="K8" s="25">
        <v>903.68429479187375</v>
      </c>
      <c r="L8" s="27">
        <v>230.50359395021599</v>
      </c>
      <c r="M8" s="27">
        <v>172.44297992251674</v>
      </c>
      <c r="N8" s="25">
        <v>386.69271433518315</v>
      </c>
      <c r="O8" s="25">
        <v>202.47829888546613</v>
      </c>
      <c r="P8" s="27">
        <v>209.05712589155732</v>
      </c>
      <c r="Q8" s="27">
        <v>84.114195593010024</v>
      </c>
      <c r="R8" s="25">
        <v>74.224175759165476</v>
      </c>
      <c r="S8" s="27">
        <v>95.913429914717867</v>
      </c>
      <c r="T8" s="27">
        <v>5.1025780000000003</v>
      </c>
      <c r="U8" s="27">
        <v>3.8092792499999999</v>
      </c>
      <c r="V8" s="27">
        <v>1.7854000000000001</v>
      </c>
      <c r="W8" s="27">
        <v>28.5470595</v>
      </c>
      <c r="X8" s="27">
        <v>0.22575500000000001</v>
      </c>
      <c r="Y8" s="27">
        <v>3.0521173333333325</v>
      </c>
      <c r="Z8" s="27">
        <v>2.1316100000000002</v>
      </c>
      <c r="AA8" s="27">
        <v>8.8615099999999991</v>
      </c>
      <c r="AB8" s="25">
        <v>200</v>
      </c>
      <c r="AC8" s="25">
        <v>76.706524999999999</v>
      </c>
      <c r="AD8" s="25">
        <v>28.897205</v>
      </c>
      <c r="AE8" s="29">
        <v>0.15</v>
      </c>
      <c r="AF8" s="29">
        <v>0.02</v>
      </c>
      <c r="AG8" s="11"/>
      <c r="AH8" s="27">
        <v>9.6486794999239276</v>
      </c>
      <c r="AI8" s="27">
        <v>3.0331846386505825</v>
      </c>
      <c r="AJ8" s="27">
        <v>13.963474609764802</v>
      </c>
      <c r="AK8" s="27">
        <v>3.3244351384285284</v>
      </c>
      <c r="AL8" s="30">
        <v>8.7743993243691794</v>
      </c>
      <c r="AM8" s="27">
        <v>7.9356567923063794</v>
      </c>
      <c r="AN8" s="27">
        <v>6.7833250608118094</v>
      </c>
      <c r="AO8" s="27">
        <v>9.2703437630617209</v>
      </c>
      <c r="AP8" s="27">
        <v>9.4649951425852272</v>
      </c>
      <c r="AQ8" s="11"/>
      <c r="AR8" s="27">
        <v>7.9761697076259104</v>
      </c>
      <c r="AS8" s="27">
        <v>2.5074099966354737</v>
      </c>
      <c r="AT8" s="27">
        <v>11.543034795226399</v>
      </c>
      <c r="AU8" s="27">
        <v>2.7481749027221638</v>
      </c>
      <c r="AV8" s="30">
        <v>7.2534379543022949</v>
      </c>
      <c r="AW8" s="27">
        <v>6.5600837210323943</v>
      </c>
      <c r="AX8" s="27">
        <v>5.6074980900187859</v>
      </c>
      <c r="AY8" s="27">
        <v>7.6634149888380749</v>
      </c>
      <c r="AZ8" s="31">
        <v>7.8243253431425392</v>
      </c>
      <c r="BB8" s="245"/>
      <c r="BC8" s="309" t="s">
        <v>284</v>
      </c>
      <c r="BD8" s="137" t="s">
        <v>264</v>
      </c>
      <c r="BE8" s="137"/>
      <c r="BF8" s="330"/>
      <c r="BG8" s="2"/>
      <c r="BH8" s="18" t="s">
        <v>265</v>
      </c>
      <c r="BI8" s="18" t="s">
        <v>266</v>
      </c>
      <c r="BJ8" s="18" t="s">
        <v>266</v>
      </c>
      <c r="BK8" s="18" t="s">
        <v>266</v>
      </c>
      <c r="BL8" s="18" t="s">
        <v>265</v>
      </c>
      <c r="BM8" s="18" t="s">
        <v>265</v>
      </c>
      <c r="BN8" s="18" t="s">
        <v>265</v>
      </c>
      <c r="BO8" s="18" t="s">
        <v>265</v>
      </c>
      <c r="BP8" s="18" t="s">
        <v>265</v>
      </c>
      <c r="BQ8" s="18" t="s">
        <v>265</v>
      </c>
      <c r="BR8" s="18" t="s">
        <v>265</v>
      </c>
      <c r="BS8" s="18" t="s">
        <v>265</v>
      </c>
      <c r="BT8" s="18" t="s">
        <v>267</v>
      </c>
      <c r="BU8" s="18" t="s">
        <v>267</v>
      </c>
      <c r="BV8" s="18" t="s">
        <v>265</v>
      </c>
      <c r="BW8" s="18" t="s">
        <v>265</v>
      </c>
      <c r="BX8" s="18" t="s">
        <v>265</v>
      </c>
      <c r="BY8" s="18" t="s">
        <v>265</v>
      </c>
      <c r="BZ8" s="18" t="s">
        <v>265</v>
      </c>
      <c r="CA8" s="18" t="s">
        <v>265</v>
      </c>
      <c r="CB8" s="18" t="s">
        <v>265</v>
      </c>
      <c r="CC8" s="18" t="s">
        <v>265</v>
      </c>
      <c r="CD8" s="18" t="s">
        <v>268</v>
      </c>
      <c r="CE8" s="18" t="s">
        <v>268</v>
      </c>
      <c r="CF8" s="18" t="s">
        <v>268</v>
      </c>
      <c r="CG8" s="18" t="s">
        <v>268</v>
      </c>
      <c r="CH8" s="18" t="s">
        <v>268</v>
      </c>
      <c r="CI8" s="18" t="s">
        <v>268</v>
      </c>
      <c r="CJ8" s="19"/>
      <c r="CK8" s="20" t="s">
        <v>285</v>
      </c>
      <c r="CL8" s="20" t="s">
        <v>285</v>
      </c>
      <c r="CM8" s="20" t="s">
        <v>285</v>
      </c>
      <c r="CN8" s="20" t="s">
        <v>285</v>
      </c>
      <c r="CO8" s="20" t="s">
        <v>285</v>
      </c>
      <c r="CP8" s="20" t="s">
        <v>285</v>
      </c>
      <c r="CQ8" s="20" t="s">
        <v>285</v>
      </c>
      <c r="CR8" s="20" t="s">
        <v>285</v>
      </c>
      <c r="CS8" s="20" t="s">
        <v>285</v>
      </c>
      <c r="CT8" s="19"/>
      <c r="CU8" s="20" t="s">
        <v>286</v>
      </c>
      <c r="CV8" s="20" t="s">
        <v>286</v>
      </c>
      <c r="CW8" s="20" t="s">
        <v>286</v>
      </c>
      <c r="CX8" s="20" t="s">
        <v>286</v>
      </c>
      <c r="CY8" s="20" t="s">
        <v>286</v>
      </c>
      <c r="CZ8" s="20" t="s">
        <v>286</v>
      </c>
      <c r="DA8" s="20" t="s">
        <v>286</v>
      </c>
      <c r="DB8" s="20" t="s">
        <v>286</v>
      </c>
      <c r="DC8" s="21" t="s">
        <v>286</v>
      </c>
    </row>
    <row r="9" spans="1:107" ht="29" thickBot="1" x14ac:dyDescent="0.2">
      <c r="A9" s="502">
        <f t="shared" ref="A9:A42" si="4">IF($BE$6=1,BB10,BB11)</f>
        <v>0</v>
      </c>
      <c r="B9" s="43"/>
      <c r="C9" s="34" t="s">
        <v>287</v>
      </c>
      <c r="D9" s="35">
        <v>2</v>
      </c>
      <c r="E9" s="36">
        <v>150</v>
      </c>
      <c r="F9" s="38">
        <v>6.8984325408392078</v>
      </c>
      <c r="G9" s="38">
        <v>7.2741423038266646</v>
      </c>
      <c r="H9" s="38">
        <v>11.550516894808666</v>
      </c>
      <c r="I9" s="38">
        <v>114.87543205998116</v>
      </c>
      <c r="J9" s="38">
        <v>131.77625521481303</v>
      </c>
      <c r="K9" s="36">
        <v>904.32773005150773</v>
      </c>
      <c r="L9" s="38">
        <v>197.40857692984741</v>
      </c>
      <c r="M9" s="38">
        <v>200.38246532649583</v>
      </c>
      <c r="N9" s="36">
        <v>415.99117453358622</v>
      </c>
      <c r="O9" s="36">
        <v>224.15489528872354</v>
      </c>
      <c r="P9" s="38">
        <v>164.35139763311656</v>
      </c>
      <c r="Q9" s="38">
        <v>83.006888670445079</v>
      </c>
      <c r="R9" s="36">
        <v>72.025033543433395</v>
      </c>
      <c r="S9" s="38">
        <v>95.120426478263354</v>
      </c>
      <c r="T9" s="38">
        <v>5.1025780000000003</v>
      </c>
      <c r="U9" s="38">
        <v>3.5952952499999991</v>
      </c>
      <c r="V9" s="38">
        <v>1.5798300000000001</v>
      </c>
      <c r="W9" s="38">
        <v>27.917059500000001</v>
      </c>
      <c r="X9" s="38">
        <v>0.24391500000000002</v>
      </c>
      <c r="Y9" s="38">
        <v>3.3575733333333333</v>
      </c>
      <c r="Z9" s="38">
        <v>1.8679100000000002</v>
      </c>
      <c r="AA9" s="38">
        <v>7.6094399999999993</v>
      </c>
      <c r="AB9" s="36">
        <v>125</v>
      </c>
      <c r="AC9" s="36">
        <v>67.384415000000004</v>
      </c>
      <c r="AD9" s="36">
        <v>26.047205000000005</v>
      </c>
      <c r="AE9" s="40">
        <v>0.05</v>
      </c>
      <c r="AF9" s="40">
        <v>0.02</v>
      </c>
      <c r="AH9" s="38">
        <v>8.6614155940846054</v>
      </c>
      <c r="AI9" s="38">
        <v>2.6924626494951376</v>
      </c>
      <c r="AJ9" s="38">
        <v>12.379753065162237</v>
      </c>
      <c r="AK9" s="38">
        <v>2.9684393166534915</v>
      </c>
      <c r="AL9" s="41">
        <v>7.7758618835770745</v>
      </c>
      <c r="AM9" s="38">
        <v>7.1405434131709944</v>
      </c>
      <c r="AN9" s="38">
        <v>6.1663586040447198</v>
      </c>
      <c r="AO9" s="38">
        <v>8.2048877632465604</v>
      </c>
      <c r="AP9" s="38">
        <v>8.739869362383061</v>
      </c>
      <c r="AR9" s="38">
        <v>7.5428052424571685</v>
      </c>
      <c r="AS9" s="38">
        <v>2.3447346645740073</v>
      </c>
      <c r="AT9" s="38">
        <v>10.780924354213456</v>
      </c>
      <c r="AU9" s="38">
        <v>2.5850693107096299</v>
      </c>
      <c r="AV9" s="41">
        <v>6.7716196207147519</v>
      </c>
      <c r="AW9" s="38">
        <v>6.2183516892600306</v>
      </c>
      <c r="AX9" s="38">
        <v>5.3699815578904841</v>
      </c>
      <c r="AY9" s="38">
        <v>7.145237376284741</v>
      </c>
      <c r="AZ9" s="42">
        <v>7.6111268104946452</v>
      </c>
      <c r="BB9" s="14"/>
      <c r="BC9" s="15" t="s">
        <v>288</v>
      </c>
      <c r="BD9" s="16" t="s">
        <v>264</v>
      </c>
      <c r="BE9" s="16"/>
      <c r="BF9" s="331"/>
      <c r="BG9" s="17"/>
      <c r="BH9" s="18" t="s">
        <v>265</v>
      </c>
      <c r="BI9" s="18" t="s">
        <v>266</v>
      </c>
      <c r="BJ9" s="18" t="s">
        <v>266</v>
      </c>
      <c r="BK9" s="18" t="s">
        <v>266</v>
      </c>
      <c r="BL9" s="18" t="s">
        <v>265</v>
      </c>
      <c r="BM9" s="18" t="s">
        <v>265</v>
      </c>
      <c r="BN9" s="18" t="s">
        <v>265</v>
      </c>
      <c r="BO9" s="18" t="s">
        <v>265</v>
      </c>
      <c r="BP9" s="18" t="s">
        <v>265</v>
      </c>
      <c r="BQ9" s="18" t="s">
        <v>265</v>
      </c>
      <c r="BR9" s="18" t="s">
        <v>265</v>
      </c>
      <c r="BS9" s="18" t="s">
        <v>265</v>
      </c>
      <c r="BT9" s="18" t="s">
        <v>267</v>
      </c>
      <c r="BU9" s="18" t="s">
        <v>267</v>
      </c>
      <c r="BV9" s="18" t="s">
        <v>265</v>
      </c>
      <c r="BW9" s="18" t="s">
        <v>265</v>
      </c>
      <c r="BX9" s="18" t="s">
        <v>265</v>
      </c>
      <c r="BY9" s="18" t="s">
        <v>265</v>
      </c>
      <c r="BZ9" s="18" t="s">
        <v>265</v>
      </c>
      <c r="CA9" s="18" t="s">
        <v>265</v>
      </c>
      <c r="CB9" s="18" t="s">
        <v>265</v>
      </c>
      <c r="CC9" s="18" t="s">
        <v>265</v>
      </c>
      <c r="CD9" s="18" t="s">
        <v>268</v>
      </c>
      <c r="CE9" s="18" t="s">
        <v>268</v>
      </c>
      <c r="CF9" s="18" t="s">
        <v>268</v>
      </c>
      <c r="CG9" s="18" t="s">
        <v>268</v>
      </c>
      <c r="CH9" s="18" t="s">
        <v>268</v>
      </c>
      <c r="CI9" s="18" t="s">
        <v>268</v>
      </c>
      <c r="CJ9" s="19"/>
      <c r="CK9" s="315" t="s">
        <v>289</v>
      </c>
      <c r="CL9" s="315" t="s">
        <v>289</v>
      </c>
      <c r="CM9" s="315" t="s">
        <v>289</v>
      </c>
      <c r="CN9" s="315" t="s">
        <v>289</v>
      </c>
      <c r="CO9" s="315" t="s">
        <v>289</v>
      </c>
      <c r="CP9" s="315" t="s">
        <v>289</v>
      </c>
      <c r="CQ9" s="315" t="s">
        <v>289</v>
      </c>
      <c r="CR9" s="315" t="s">
        <v>289</v>
      </c>
      <c r="CS9" s="315" t="s">
        <v>289</v>
      </c>
      <c r="CT9" s="19"/>
      <c r="CU9" s="20" t="s">
        <v>290</v>
      </c>
      <c r="CV9" s="20" t="s">
        <v>290</v>
      </c>
      <c r="CW9" s="20" t="s">
        <v>290</v>
      </c>
      <c r="CX9" s="20" t="s">
        <v>290</v>
      </c>
      <c r="CY9" s="20" t="s">
        <v>290</v>
      </c>
      <c r="CZ9" s="20" t="s">
        <v>290</v>
      </c>
      <c r="DA9" s="20" t="s">
        <v>290</v>
      </c>
      <c r="DB9" s="20" t="s">
        <v>290</v>
      </c>
      <c r="DC9" s="21" t="s">
        <v>290</v>
      </c>
    </row>
    <row r="10" spans="1:107" ht="15" customHeight="1" x14ac:dyDescent="0.15">
      <c r="A10" s="502">
        <f t="shared" si="4"/>
        <v>0</v>
      </c>
      <c r="B10" s="43"/>
      <c r="C10" s="34" t="s">
        <v>291</v>
      </c>
      <c r="D10" s="35">
        <v>3</v>
      </c>
      <c r="E10" s="36">
        <v>160</v>
      </c>
      <c r="F10" s="38">
        <v>6.2971945033504273</v>
      </c>
      <c r="G10" s="38">
        <v>6.5085190273324072</v>
      </c>
      <c r="H10" s="38">
        <v>10.700279002895469</v>
      </c>
      <c r="I10" s="38">
        <v>102.12451287244842</v>
      </c>
      <c r="J10" s="38">
        <v>99.289848870275875</v>
      </c>
      <c r="K10" s="36">
        <v>909.9390834229489</v>
      </c>
      <c r="L10" s="38">
        <v>149.23727242200022</v>
      </c>
      <c r="M10" s="38">
        <v>236.87228798374497</v>
      </c>
      <c r="N10" s="36">
        <v>468.71477384066793</v>
      </c>
      <c r="O10" s="36">
        <v>260.32726746343781</v>
      </c>
      <c r="P10" s="38">
        <v>160.88659169282698</v>
      </c>
      <c r="Q10" s="38">
        <v>77.946136453053342</v>
      </c>
      <c r="R10" s="36">
        <v>68.091080570780392</v>
      </c>
      <c r="S10" s="38">
        <v>89.498177289756015</v>
      </c>
      <c r="T10" s="38">
        <v>5.1025780000000003</v>
      </c>
      <c r="U10" s="38">
        <v>3.3578032499999995</v>
      </c>
      <c r="V10" s="38">
        <v>1.4142599999999999</v>
      </c>
      <c r="W10" s="38">
        <v>26.387059499999999</v>
      </c>
      <c r="X10" s="38">
        <v>0.25167500000000004</v>
      </c>
      <c r="Y10" s="38">
        <v>3.4327893333333339</v>
      </c>
      <c r="Z10" s="38">
        <v>1.6327099999999999</v>
      </c>
      <c r="AA10" s="38">
        <v>6.5845900000000004</v>
      </c>
      <c r="AB10" s="36">
        <v>125</v>
      </c>
      <c r="AC10" s="36">
        <v>59.125184999999995</v>
      </c>
      <c r="AD10" s="36">
        <v>23.697205000000004</v>
      </c>
      <c r="AE10" s="40">
        <v>0.05</v>
      </c>
      <c r="AF10" s="40">
        <v>0.02</v>
      </c>
      <c r="AH10" s="38">
        <v>7.3385151793880059</v>
      </c>
      <c r="AI10" s="38">
        <v>2.3484573663659081</v>
      </c>
      <c r="AJ10" s="38">
        <v>10.393800279077396</v>
      </c>
      <c r="AK10" s="38">
        <v>2.5641219977450898</v>
      </c>
      <c r="AL10" s="41">
        <v>6.5181631384831249</v>
      </c>
      <c r="AM10" s="38">
        <v>5.9051865805718009</v>
      </c>
      <c r="AN10" s="38">
        <v>5.1769507144981564</v>
      </c>
      <c r="AO10" s="38">
        <v>7.0413807101732564</v>
      </c>
      <c r="AP10" s="38">
        <v>7.2582055057357309</v>
      </c>
      <c r="AR10" s="38">
        <v>7.1888614269261444</v>
      </c>
      <c r="AS10" s="38">
        <v>2.3005654633334656</v>
      </c>
      <c r="AT10" s="38">
        <v>10.181840342212785</v>
      </c>
      <c r="AU10" s="38">
        <v>2.5118320631530953</v>
      </c>
      <c r="AV10" s="41">
        <v>6.3852387595062412</v>
      </c>
      <c r="AW10" s="38">
        <v>5.7847625834596634</v>
      </c>
      <c r="AX10" s="38">
        <v>5.0713775730933612</v>
      </c>
      <c r="AY10" s="38">
        <v>6.8977863971506768</v>
      </c>
      <c r="AZ10" s="42">
        <v>7.1101895020183035</v>
      </c>
      <c r="BB10" s="335" t="s">
        <v>292</v>
      </c>
      <c r="BC10" s="335" t="s">
        <v>293</v>
      </c>
      <c r="BD10" s="43" t="s">
        <v>294</v>
      </c>
      <c r="BE10" s="34"/>
      <c r="BF10" s="34" t="s">
        <v>283</v>
      </c>
      <c r="BG10" s="24">
        <v>1</v>
      </c>
      <c r="BH10" s="25"/>
      <c r="BI10" s="26"/>
      <c r="BJ10" s="27"/>
      <c r="BK10" s="27"/>
      <c r="BL10" s="25"/>
      <c r="BM10" s="25"/>
      <c r="BN10" s="25"/>
      <c r="BO10" s="25"/>
      <c r="BP10" s="25"/>
      <c r="BQ10" s="25"/>
      <c r="BR10" s="25"/>
      <c r="BS10" s="25"/>
      <c r="BT10" s="25"/>
      <c r="BU10" s="25"/>
      <c r="BV10" s="28"/>
      <c r="BW10" s="27"/>
      <c r="BX10" s="27"/>
      <c r="BY10" s="27"/>
      <c r="BZ10" s="25"/>
      <c r="CA10" s="27"/>
      <c r="CB10" s="27"/>
      <c r="CC10" s="27"/>
      <c r="CD10" s="27"/>
      <c r="CE10" s="25"/>
      <c r="CF10" s="25"/>
      <c r="CG10" s="25"/>
      <c r="CH10" s="29"/>
      <c r="CI10" s="29"/>
      <c r="CJ10" s="11"/>
      <c r="CK10" s="27"/>
      <c r="CL10" s="27"/>
      <c r="CM10" s="27"/>
      <c r="CN10" s="27"/>
      <c r="CO10" s="30"/>
      <c r="CP10" s="27"/>
      <c r="CQ10" s="27"/>
      <c r="CR10" s="27"/>
      <c r="CS10" s="27"/>
      <c r="CT10" s="11"/>
      <c r="CU10" s="27"/>
      <c r="CV10" s="27"/>
      <c r="CW10" s="27"/>
      <c r="CX10" s="27"/>
      <c r="CY10" s="30"/>
      <c r="CZ10" s="27"/>
      <c r="DA10" s="27"/>
      <c r="DB10" s="27"/>
      <c r="DC10" s="31"/>
    </row>
    <row r="11" spans="1:107" x14ac:dyDescent="0.15">
      <c r="A11" s="502">
        <f t="shared" si="4"/>
        <v>0</v>
      </c>
      <c r="B11" s="43"/>
      <c r="C11" s="34" t="s">
        <v>295</v>
      </c>
      <c r="D11" s="35">
        <v>4</v>
      </c>
      <c r="E11" s="36">
        <v>170</v>
      </c>
      <c r="F11" s="38">
        <v>5.7839476836301049</v>
      </c>
      <c r="G11" s="38">
        <v>5.8560999644392098</v>
      </c>
      <c r="H11" s="38">
        <v>9.9657436047006165</v>
      </c>
      <c r="I11" s="38">
        <v>91.644588782156404</v>
      </c>
      <c r="J11" s="38">
        <v>80.506044959656165</v>
      </c>
      <c r="K11" s="36">
        <v>912.93814616785994</v>
      </c>
      <c r="L11" s="38">
        <v>121.6187235170044</v>
      </c>
      <c r="M11" s="38">
        <v>275.05240625351706</v>
      </c>
      <c r="N11" s="36">
        <v>515.55219359505497</v>
      </c>
      <c r="O11" s="36">
        <v>302.33958327002784</v>
      </c>
      <c r="P11" s="38">
        <v>123.61537646450147</v>
      </c>
      <c r="Q11" s="38">
        <v>72.486225873546289</v>
      </c>
      <c r="R11" s="36">
        <v>65.508953498296194</v>
      </c>
      <c r="S11" s="38">
        <v>87.693079587653841</v>
      </c>
      <c r="T11" s="38">
        <v>5.1025780000000003</v>
      </c>
      <c r="U11" s="38">
        <v>3.0968032499999998</v>
      </c>
      <c r="V11" s="38">
        <v>1.2886900000000001</v>
      </c>
      <c r="W11" s="38">
        <v>23.957059500000003</v>
      </c>
      <c r="X11" s="38">
        <v>0.24903499999999998</v>
      </c>
      <c r="Y11" s="38">
        <v>3.2777653333333334</v>
      </c>
      <c r="Z11" s="38">
        <v>1.4260099999999998</v>
      </c>
      <c r="AA11" s="38">
        <v>5.7869600000000005</v>
      </c>
      <c r="AB11" s="36">
        <v>125</v>
      </c>
      <c r="AC11" s="36">
        <v>51.928834999999992</v>
      </c>
      <c r="AD11" s="36">
        <v>21.847205000000002</v>
      </c>
      <c r="AE11" s="40">
        <v>0.05</v>
      </c>
      <c r="AF11" s="40">
        <v>0.02</v>
      </c>
      <c r="AH11" s="38">
        <v>5.8049447098877103</v>
      </c>
      <c r="AI11" s="38">
        <v>1.9502048807128858</v>
      </c>
      <c r="AJ11" s="38">
        <v>8.30657248531387</v>
      </c>
      <c r="AK11" s="38">
        <v>2.0143034199795871</v>
      </c>
      <c r="AL11" s="41">
        <v>5.192401598052431</v>
      </c>
      <c r="AM11" s="38">
        <v>4.7653801269675702</v>
      </c>
      <c r="AN11" s="38">
        <v>4.0740398954857007</v>
      </c>
      <c r="AO11" s="38">
        <v>5.6654384388100958</v>
      </c>
      <c r="AP11" s="38">
        <v>5.8047938941405297</v>
      </c>
      <c r="AR11" s="38">
        <v>6.3308007106256836</v>
      </c>
      <c r="AS11" s="38">
        <v>2.1268692574544157</v>
      </c>
      <c r="AT11" s="38">
        <v>9.0590449385875438</v>
      </c>
      <c r="AU11" s="38">
        <v>2.1967743294611308</v>
      </c>
      <c r="AV11" s="41">
        <v>5.6627687893068899</v>
      </c>
      <c r="AW11" s="38">
        <v>5.19706446864528</v>
      </c>
      <c r="AX11" s="38">
        <v>4.4430973858417975</v>
      </c>
      <c r="AY11" s="38">
        <v>6.1786569014744011</v>
      </c>
      <c r="AZ11" s="42">
        <v>6.3306362328421484</v>
      </c>
      <c r="BB11" s="32"/>
      <c r="BC11" s="300"/>
      <c r="BD11" s="33" t="s">
        <v>296</v>
      </c>
      <c r="BE11" s="310"/>
      <c r="BF11" s="34" t="s">
        <v>287</v>
      </c>
      <c r="BG11" s="35">
        <v>2</v>
      </c>
      <c r="BH11" s="36"/>
      <c r="BI11" s="37"/>
      <c r="BJ11" s="38"/>
      <c r="BK11" s="38"/>
      <c r="BL11" s="36"/>
      <c r="BM11" s="36"/>
      <c r="BN11" s="36"/>
      <c r="BO11" s="36"/>
      <c r="BP11" s="36"/>
      <c r="BQ11" s="36"/>
      <c r="BR11" s="36"/>
      <c r="BS11" s="36"/>
      <c r="BT11" s="36"/>
      <c r="BU11" s="36"/>
      <c r="BV11" s="39"/>
      <c r="BW11" s="38"/>
      <c r="BX11" s="38"/>
      <c r="BY11" s="38"/>
      <c r="BZ11" s="39"/>
      <c r="CA11" s="38"/>
      <c r="CB11" s="38"/>
      <c r="CC11" s="38"/>
      <c r="CD11" s="38"/>
      <c r="CE11" s="36"/>
      <c r="CF11" s="36"/>
      <c r="CG11" s="36"/>
      <c r="CH11" s="40"/>
      <c r="CI11" s="40"/>
      <c r="CK11" s="38"/>
      <c r="CL11" s="38"/>
      <c r="CM11" s="38"/>
      <c r="CN11" s="38"/>
      <c r="CO11" s="41"/>
      <c r="CP11" s="38"/>
      <c r="CQ11" s="38"/>
      <c r="CR11" s="38"/>
      <c r="CS11" s="38"/>
      <c r="CU11" s="38"/>
      <c r="CV11" s="38"/>
      <c r="CW11" s="38"/>
      <c r="CX11" s="38"/>
      <c r="CY11" s="41"/>
      <c r="CZ11" s="38"/>
      <c r="DA11" s="38"/>
      <c r="DB11" s="38"/>
      <c r="DC11" s="42"/>
    </row>
    <row r="12" spans="1:107" x14ac:dyDescent="0.15">
      <c r="A12" s="502">
        <f t="shared" si="4"/>
        <v>0</v>
      </c>
      <c r="B12" s="43"/>
      <c r="C12" s="34" t="s">
        <v>297</v>
      </c>
      <c r="D12" s="35">
        <v>5</v>
      </c>
      <c r="E12" s="36">
        <v>190</v>
      </c>
      <c r="F12" s="38">
        <v>5.1993824330339402</v>
      </c>
      <c r="G12" s="38">
        <v>5.1112885771848937</v>
      </c>
      <c r="H12" s="38">
        <v>9.1209254597990466</v>
      </c>
      <c r="I12" s="38">
        <v>82.16396662719616</v>
      </c>
      <c r="J12" s="38">
        <v>68.188921389822653</v>
      </c>
      <c r="K12" s="36">
        <v>915.06936780893864</v>
      </c>
      <c r="L12" s="38">
        <v>103.53243982981596</v>
      </c>
      <c r="M12" s="38">
        <v>293.71378388677999</v>
      </c>
      <c r="N12" s="36">
        <v>538.84284023243868</v>
      </c>
      <c r="O12" s="36">
        <v>324.35027311058457</v>
      </c>
      <c r="P12" s="38">
        <v>121.09400961309437</v>
      </c>
      <c r="Q12" s="38">
        <v>66.145465728136585</v>
      </c>
      <c r="R12" s="36">
        <v>63.664400293263149</v>
      </c>
      <c r="S12" s="38">
        <v>84.990558119533532</v>
      </c>
      <c r="T12" s="38">
        <v>5.1025780000000003</v>
      </c>
      <c r="U12" s="38">
        <v>2.81229525</v>
      </c>
      <c r="V12" s="38">
        <v>1.2031200000000002</v>
      </c>
      <c r="W12" s="38">
        <v>20.627059500000001</v>
      </c>
      <c r="X12" s="38">
        <v>0.23599499999999998</v>
      </c>
      <c r="Y12" s="38">
        <v>2.892501333333334</v>
      </c>
      <c r="Z12" s="38">
        <v>1.2478100000000003</v>
      </c>
      <c r="AA12" s="38">
        <v>5.2165499999999998</v>
      </c>
      <c r="AB12" s="36">
        <v>75</v>
      </c>
      <c r="AC12" s="36">
        <v>45.795364999999997</v>
      </c>
      <c r="AD12" s="36">
        <v>20.497205000000001</v>
      </c>
      <c r="AE12" s="40">
        <v>0.05</v>
      </c>
      <c r="AF12" s="40">
        <v>0.02</v>
      </c>
      <c r="AH12" s="38">
        <v>4.5774438542863667</v>
      </c>
      <c r="AI12" s="38">
        <v>1.4531397945472078</v>
      </c>
      <c r="AJ12" s="38">
        <v>6.5920869146988643</v>
      </c>
      <c r="AK12" s="38">
        <v>1.6273403407595088</v>
      </c>
      <c r="AL12" s="41">
        <v>4.1144781414716229</v>
      </c>
      <c r="AM12" s="38">
        <v>3.7824550497022398</v>
      </c>
      <c r="AN12" s="38">
        <v>3.2220889114880071</v>
      </c>
      <c r="AO12" s="38">
        <v>4.4420652550187691</v>
      </c>
      <c r="AP12" s="38">
        <v>4.4684644435134855</v>
      </c>
      <c r="AR12" s="38">
        <v>5.5707985796349906</v>
      </c>
      <c r="AS12" s="38">
        <v>1.7684868151674398</v>
      </c>
      <c r="AT12" s="38">
        <v>8.0226409302315869</v>
      </c>
      <c r="AU12" s="38">
        <v>1.9804907602300099</v>
      </c>
      <c r="AV12" s="41">
        <v>5.0073643098835463</v>
      </c>
      <c r="AW12" s="38">
        <v>4.603288623340088</v>
      </c>
      <c r="AX12" s="38">
        <v>3.9213169845364333</v>
      </c>
      <c r="AY12" s="38">
        <v>5.4060413630485549</v>
      </c>
      <c r="AZ12" s="42">
        <v>5.4381694603996937</v>
      </c>
      <c r="BB12" s="32"/>
      <c r="BC12" s="300"/>
      <c r="BD12" s="43"/>
      <c r="BE12" s="34"/>
      <c r="BF12" s="34" t="s">
        <v>291</v>
      </c>
      <c r="BG12" s="35">
        <v>3</v>
      </c>
      <c r="BH12" s="36"/>
      <c r="BI12" s="37"/>
      <c r="BJ12" s="38"/>
      <c r="BK12" s="38"/>
      <c r="BL12" s="36"/>
      <c r="BM12" s="36"/>
      <c r="BN12" s="36"/>
      <c r="BO12" s="36"/>
      <c r="BP12" s="36"/>
      <c r="BQ12" s="36"/>
      <c r="BR12" s="36"/>
      <c r="BS12" s="36"/>
      <c r="BT12" s="36"/>
      <c r="BU12" s="36"/>
      <c r="BV12" s="39"/>
      <c r="BW12" s="38"/>
      <c r="BX12" s="38"/>
      <c r="BY12" s="38"/>
      <c r="BZ12" s="39"/>
      <c r="CA12" s="38"/>
      <c r="CB12" s="38"/>
      <c r="CC12" s="38"/>
      <c r="CD12" s="38"/>
      <c r="CE12" s="36"/>
      <c r="CF12" s="36"/>
      <c r="CG12" s="36"/>
      <c r="CH12" s="40"/>
      <c r="CI12" s="40"/>
      <c r="CK12" s="38"/>
      <c r="CL12" s="38"/>
      <c r="CM12" s="38"/>
      <c r="CN12" s="38"/>
      <c r="CO12" s="41"/>
      <c r="CP12" s="38"/>
      <c r="CQ12" s="38"/>
      <c r="CR12" s="38"/>
      <c r="CS12" s="38"/>
      <c r="CU12" s="38"/>
      <c r="CV12" s="38"/>
      <c r="CW12" s="38"/>
      <c r="CX12" s="38"/>
      <c r="CY12" s="41"/>
      <c r="CZ12" s="38"/>
      <c r="DA12" s="38"/>
      <c r="DB12" s="38"/>
      <c r="DC12" s="42"/>
    </row>
    <row r="13" spans="1:107" x14ac:dyDescent="0.15">
      <c r="A13" s="502">
        <f t="shared" si="4"/>
        <v>0</v>
      </c>
      <c r="B13" s="44" t="str">
        <f>IF($BE$6=1,BD15,BD16)</f>
        <v>GR (1. Aufw.)</v>
      </c>
      <c r="C13" s="45" t="s">
        <v>298</v>
      </c>
      <c r="D13" s="46">
        <v>1</v>
      </c>
      <c r="E13" s="47">
        <v>130</v>
      </c>
      <c r="F13" s="49">
        <v>6.9488717384808814</v>
      </c>
      <c r="G13" s="49">
        <v>7.3375781233503821</v>
      </c>
      <c r="H13" s="49">
        <v>11.6224410970376</v>
      </c>
      <c r="I13" s="49">
        <v>114.93386586928401</v>
      </c>
      <c r="J13" s="49">
        <v>129.4545052193422</v>
      </c>
      <c r="K13" s="47">
        <v>907.71354590047611</v>
      </c>
      <c r="L13" s="49">
        <v>193.94391386339288</v>
      </c>
      <c r="M13" s="49">
        <v>157.22210426998802</v>
      </c>
      <c r="N13" s="47">
        <v>344.79470741030605</v>
      </c>
      <c r="O13" s="47">
        <v>183.70081382612599</v>
      </c>
      <c r="P13" s="49">
        <v>290.2506028582589</v>
      </c>
      <c r="Q13" s="49">
        <v>83.418395187688546</v>
      </c>
      <c r="R13" s="47">
        <v>71.72428823109577</v>
      </c>
      <c r="S13" s="49">
        <v>91.906156091645883</v>
      </c>
      <c r="T13" s="49">
        <v>5.1025780000000003</v>
      </c>
      <c r="U13" s="49">
        <v>3.8092792499999999</v>
      </c>
      <c r="V13" s="49">
        <v>1.7854000000000001</v>
      </c>
      <c r="W13" s="49">
        <v>28.5470595</v>
      </c>
      <c r="X13" s="49">
        <v>0.22575500000000001</v>
      </c>
      <c r="Y13" s="49">
        <v>4.2611239999999997</v>
      </c>
      <c r="Z13" s="49">
        <v>2.1316100000000002</v>
      </c>
      <c r="AA13" s="49">
        <v>8.1511349999999982</v>
      </c>
      <c r="AB13" s="47">
        <v>200</v>
      </c>
      <c r="AC13" s="47">
        <v>57.370519999999992</v>
      </c>
      <c r="AD13" s="47">
        <v>27.398159999999997</v>
      </c>
      <c r="AE13" s="51">
        <v>0.15</v>
      </c>
      <c r="AF13" s="51">
        <v>0.02</v>
      </c>
      <c r="AH13" s="49">
        <v>8.7920377584603493</v>
      </c>
      <c r="AI13" s="49">
        <v>2.9527195711068397</v>
      </c>
      <c r="AJ13" s="49">
        <v>13.235549628814253</v>
      </c>
      <c r="AK13" s="49">
        <v>3.1053878141904581</v>
      </c>
      <c r="AL13" s="52">
        <v>8.2063048809182852</v>
      </c>
      <c r="AM13" s="49">
        <v>7.4311869434359625</v>
      </c>
      <c r="AN13" s="49">
        <v>6.2883370202718902</v>
      </c>
      <c r="AO13" s="49">
        <v>8.6812730189590326</v>
      </c>
      <c r="AP13" s="49">
        <v>8.9114599264663141</v>
      </c>
      <c r="AR13" s="49">
        <v>7.5954840792139331</v>
      </c>
      <c r="AS13" s="49">
        <v>2.550868764313956</v>
      </c>
      <c r="AT13" s="49">
        <v>11.434255544292533</v>
      </c>
      <c r="AU13" s="49">
        <v>2.6827596002725871</v>
      </c>
      <c r="AV13" s="52">
        <v>7.0894666042819328</v>
      </c>
      <c r="AW13" s="49">
        <v>6.4198384571558771</v>
      </c>
      <c r="AX13" s="49">
        <v>5.4325248633339482</v>
      </c>
      <c r="AY13" s="49">
        <v>7.4997938833192492</v>
      </c>
      <c r="AZ13" s="53">
        <v>7.6986534696003277</v>
      </c>
      <c r="BB13" s="32"/>
      <c r="BC13" s="300"/>
      <c r="BD13" s="43"/>
      <c r="BE13" s="34"/>
      <c r="BF13" s="34" t="s">
        <v>295</v>
      </c>
      <c r="BG13" s="35">
        <v>4</v>
      </c>
      <c r="BH13" s="36"/>
      <c r="BI13" s="37"/>
      <c r="BJ13" s="38"/>
      <c r="BK13" s="38"/>
      <c r="BL13" s="36"/>
      <c r="BM13" s="36"/>
      <c r="BN13" s="36"/>
      <c r="BO13" s="36"/>
      <c r="BP13" s="36"/>
      <c r="BQ13" s="36"/>
      <c r="BR13" s="36"/>
      <c r="BS13" s="36"/>
      <c r="BT13" s="36"/>
      <c r="BU13" s="36"/>
      <c r="BV13" s="39"/>
      <c r="BW13" s="38"/>
      <c r="BX13" s="38"/>
      <c r="BY13" s="38"/>
      <c r="BZ13" s="39"/>
      <c r="CA13" s="38"/>
      <c r="CB13" s="38"/>
      <c r="CC13" s="38"/>
      <c r="CD13" s="38"/>
      <c r="CE13" s="36"/>
      <c r="CF13" s="36"/>
      <c r="CG13" s="36"/>
      <c r="CH13" s="40"/>
      <c r="CI13" s="40"/>
      <c r="CK13" s="38"/>
      <c r="CL13" s="38"/>
      <c r="CM13" s="38"/>
      <c r="CN13" s="38"/>
      <c r="CO13" s="41"/>
      <c r="CP13" s="38"/>
      <c r="CQ13" s="38"/>
      <c r="CR13" s="38"/>
      <c r="CS13" s="38"/>
      <c r="CU13" s="38"/>
      <c r="CV13" s="38"/>
      <c r="CW13" s="38"/>
      <c r="CX13" s="38"/>
      <c r="CY13" s="41"/>
      <c r="CZ13" s="38"/>
      <c r="DA13" s="38"/>
      <c r="DB13" s="38"/>
      <c r="DC13" s="42"/>
    </row>
    <row r="14" spans="1:107" x14ac:dyDescent="0.15">
      <c r="A14" s="502">
        <f t="shared" si="4"/>
        <v>0</v>
      </c>
      <c r="B14" s="43"/>
      <c r="C14" s="34" t="s">
        <v>299</v>
      </c>
      <c r="D14" s="35">
        <v>2</v>
      </c>
      <c r="E14" s="54">
        <v>140</v>
      </c>
      <c r="F14" s="56">
        <v>6.9994614994477793</v>
      </c>
      <c r="G14" s="56">
        <v>7.4128313527117209</v>
      </c>
      <c r="H14" s="56">
        <v>11.680208157237798</v>
      </c>
      <c r="I14" s="56">
        <v>113.70189715105101</v>
      </c>
      <c r="J14" s="56">
        <v>121.70402097995583</v>
      </c>
      <c r="K14" s="54">
        <v>906.32012494543642</v>
      </c>
      <c r="L14" s="56">
        <v>182.40037096105769</v>
      </c>
      <c r="M14" s="56">
        <v>177.40251936014869</v>
      </c>
      <c r="N14" s="54">
        <v>366.47391564067823</v>
      </c>
      <c r="O14" s="54">
        <v>201.31765982182674</v>
      </c>
      <c r="P14" s="56">
        <v>232.67489838770518</v>
      </c>
      <c r="Q14" s="56">
        <v>84.305729071647974</v>
      </c>
      <c r="R14" s="54">
        <v>70.853025594956648</v>
      </c>
      <c r="S14" s="56">
        <v>91.444566830547117</v>
      </c>
      <c r="T14" s="56">
        <v>5.1025780000000003</v>
      </c>
      <c r="U14" s="56">
        <v>3.5952952499999991</v>
      </c>
      <c r="V14" s="56">
        <v>1.5798300000000001</v>
      </c>
      <c r="W14" s="56">
        <v>27.917059500000001</v>
      </c>
      <c r="X14" s="56">
        <v>0.24391500000000002</v>
      </c>
      <c r="Y14" s="56">
        <v>4.5665800000000001</v>
      </c>
      <c r="Z14" s="56">
        <v>1.8679100000000002</v>
      </c>
      <c r="AA14" s="56">
        <v>6.8990649999999984</v>
      </c>
      <c r="AB14" s="54">
        <v>125</v>
      </c>
      <c r="AC14" s="54">
        <v>48.048409999999997</v>
      </c>
      <c r="AD14" s="54">
        <v>24.548160000000003</v>
      </c>
      <c r="AE14" s="58">
        <v>0.05</v>
      </c>
      <c r="AF14" s="58">
        <v>0.02</v>
      </c>
      <c r="AH14" s="56">
        <v>7.5</v>
      </c>
      <c r="AI14" s="56">
        <v>2.7</v>
      </c>
      <c r="AJ14" s="56">
        <v>11</v>
      </c>
      <c r="AK14" s="56">
        <v>2.6</v>
      </c>
      <c r="AL14" s="59">
        <v>8.0084557473156437</v>
      </c>
      <c r="AM14" s="56">
        <v>7.320010683051585</v>
      </c>
      <c r="AN14" s="56">
        <v>6.1873242868599743</v>
      </c>
      <c r="AO14" s="56">
        <v>7.8848877632465593</v>
      </c>
      <c r="AP14" s="56">
        <v>8.5</v>
      </c>
      <c r="AR14" s="56">
        <v>6.6072660746419674</v>
      </c>
      <c r="AS14" s="56">
        <v>2.3786157868711086</v>
      </c>
      <c r="AT14" s="56">
        <v>9.6906569094748853</v>
      </c>
      <c r="AU14" s="56">
        <v>2.2905189058758824</v>
      </c>
      <c r="AV14" s="59">
        <v>7.0551997292680184</v>
      </c>
      <c r="AW14" s="56">
        <v>6.4487011002858017</v>
      </c>
      <c r="AX14" s="56">
        <v>5.4508397137837621</v>
      </c>
      <c r="AY14" s="56">
        <v>6.9463401893944772</v>
      </c>
      <c r="AZ14" s="60">
        <v>7.4882348845942301</v>
      </c>
      <c r="BB14" s="32"/>
      <c r="BC14" s="300"/>
      <c r="BD14" s="43"/>
      <c r="BE14" s="34"/>
      <c r="BF14" s="34" t="s">
        <v>297</v>
      </c>
      <c r="BG14" s="35">
        <v>5</v>
      </c>
      <c r="BH14" s="36"/>
      <c r="BI14" s="37"/>
      <c r="BJ14" s="38"/>
      <c r="BK14" s="38"/>
      <c r="BL14" s="36"/>
      <c r="BM14" s="36"/>
      <c r="BN14" s="36"/>
      <c r="BO14" s="36"/>
      <c r="BP14" s="36"/>
      <c r="BQ14" s="36"/>
      <c r="BR14" s="36"/>
      <c r="BS14" s="36"/>
      <c r="BT14" s="36"/>
      <c r="BU14" s="36"/>
      <c r="BV14" s="39"/>
      <c r="BW14" s="38"/>
      <c r="BX14" s="38"/>
      <c r="BY14" s="38"/>
      <c r="BZ14" s="39"/>
      <c r="CA14" s="38"/>
      <c r="CB14" s="38"/>
      <c r="CC14" s="38"/>
      <c r="CD14" s="38"/>
      <c r="CE14" s="36"/>
      <c r="CF14" s="36"/>
      <c r="CG14" s="36"/>
      <c r="CH14" s="40"/>
      <c r="CI14" s="40"/>
      <c r="CK14" s="38"/>
      <c r="CL14" s="38"/>
      <c r="CM14" s="38"/>
      <c r="CN14" s="38"/>
      <c r="CO14" s="41"/>
      <c r="CP14" s="38"/>
      <c r="CQ14" s="38"/>
      <c r="CR14" s="38"/>
      <c r="CS14" s="38"/>
      <c r="CU14" s="38"/>
      <c r="CV14" s="38"/>
      <c r="CW14" s="38"/>
      <c r="CX14" s="38"/>
      <c r="CY14" s="41"/>
      <c r="CZ14" s="38"/>
      <c r="DA14" s="38"/>
      <c r="DB14" s="38"/>
      <c r="DC14" s="42"/>
    </row>
    <row r="15" spans="1:107" x14ac:dyDescent="0.15">
      <c r="A15" s="502">
        <f t="shared" si="4"/>
        <v>0</v>
      </c>
      <c r="B15" s="43"/>
      <c r="C15" s="34" t="s">
        <v>300</v>
      </c>
      <c r="D15" s="35">
        <v>3</v>
      </c>
      <c r="E15" s="54">
        <v>150</v>
      </c>
      <c r="F15" s="56">
        <v>6.6852592630414982</v>
      </c>
      <c r="G15" s="56">
        <v>7.0186546334902271</v>
      </c>
      <c r="H15" s="56">
        <v>11.23083253084666</v>
      </c>
      <c r="I15" s="56">
        <v>103.99920920055703</v>
      </c>
      <c r="J15" s="56">
        <v>94.525879540967878</v>
      </c>
      <c r="K15" s="54">
        <v>913.07681695775352</v>
      </c>
      <c r="L15" s="56">
        <v>142.23194530769317</v>
      </c>
      <c r="M15" s="56">
        <v>207.43367263774471</v>
      </c>
      <c r="N15" s="54">
        <v>405.54262708613936</v>
      </c>
      <c r="O15" s="54">
        <v>230.03888945676124</v>
      </c>
      <c r="P15" s="56">
        <v>240.76199089062791</v>
      </c>
      <c r="Q15" s="56">
        <v>81.564972173389009</v>
      </c>
      <c r="R15" s="54">
        <v>67.421696970384517</v>
      </c>
      <c r="S15" s="56">
        <v>86.318131614620668</v>
      </c>
      <c r="T15" s="56">
        <v>5.1025780000000003</v>
      </c>
      <c r="U15" s="56">
        <v>3.3578032499999995</v>
      </c>
      <c r="V15" s="56">
        <v>1.4142599999999999</v>
      </c>
      <c r="W15" s="56">
        <v>26.387059499999999</v>
      </c>
      <c r="X15" s="56">
        <v>0.25167500000000004</v>
      </c>
      <c r="Y15" s="56">
        <v>4.6417959999999994</v>
      </c>
      <c r="Z15" s="56">
        <v>1.6327099999999999</v>
      </c>
      <c r="AA15" s="56">
        <v>5.8742149999999995</v>
      </c>
      <c r="AB15" s="54">
        <v>125</v>
      </c>
      <c r="AC15" s="54">
        <v>39.789179999999995</v>
      </c>
      <c r="AD15" s="54">
        <v>22.198160000000001</v>
      </c>
      <c r="AE15" s="58">
        <v>0.05</v>
      </c>
      <c r="AF15" s="58">
        <v>0.02</v>
      </c>
      <c r="AH15" s="56">
        <v>6.5669717467864341</v>
      </c>
      <c r="AI15" s="56">
        <v>2.3799108582300192</v>
      </c>
      <c r="AJ15" s="56">
        <v>9.4873047077837978</v>
      </c>
      <c r="AK15" s="56">
        <v>2.2851273887354515</v>
      </c>
      <c r="AL15" s="59">
        <v>6.7</v>
      </c>
      <c r="AM15" s="56">
        <v>6.2</v>
      </c>
      <c r="AN15" s="56">
        <v>5.5</v>
      </c>
      <c r="AO15" s="56">
        <v>6.9</v>
      </c>
      <c r="AP15" s="56">
        <v>7.3</v>
      </c>
      <c r="AR15" s="56">
        <v>6.2888671564480969</v>
      </c>
      <c r="AS15" s="56">
        <v>2.2791240481461008</v>
      </c>
      <c r="AT15" s="56">
        <v>9.0855269796453548</v>
      </c>
      <c r="AU15" s="56">
        <v>2.1883545624131555</v>
      </c>
      <c r="AV15" s="59">
        <v>6.4162617981143786</v>
      </c>
      <c r="AW15" s="56">
        <v>5.9374362907924096</v>
      </c>
      <c r="AX15" s="56">
        <v>5.2670805805416538</v>
      </c>
      <c r="AY15" s="56">
        <v>6.6077920010431663</v>
      </c>
      <c r="AZ15" s="60">
        <v>6.9908524069007401</v>
      </c>
      <c r="BB15" s="32"/>
      <c r="BC15" s="300"/>
      <c r="BD15" s="44" t="s">
        <v>301</v>
      </c>
      <c r="BE15" s="45"/>
      <c r="BF15" s="45" t="s">
        <v>298</v>
      </c>
      <c r="BG15" s="46">
        <v>1</v>
      </c>
      <c r="BH15" s="47"/>
      <c r="BI15" s="48"/>
      <c r="BJ15" s="49"/>
      <c r="BK15" s="49"/>
      <c r="BL15" s="47"/>
      <c r="BM15" s="47"/>
      <c r="BN15" s="47"/>
      <c r="BO15" s="47"/>
      <c r="BP15" s="47"/>
      <c r="BQ15" s="47"/>
      <c r="BR15" s="47"/>
      <c r="BS15" s="47"/>
      <c r="BT15" s="47"/>
      <c r="BU15" s="47"/>
      <c r="BV15" s="50"/>
      <c r="BW15" s="49"/>
      <c r="BX15" s="49"/>
      <c r="BY15" s="49"/>
      <c r="BZ15" s="50"/>
      <c r="CA15" s="49"/>
      <c r="CB15" s="49"/>
      <c r="CC15" s="49"/>
      <c r="CD15" s="49"/>
      <c r="CE15" s="47"/>
      <c r="CF15" s="47"/>
      <c r="CG15" s="47"/>
      <c r="CH15" s="51"/>
      <c r="CI15" s="51"/>
      <c r="CK15" s="49"/>
      <c r="CL15" s="49"/>
      <c r="CM15" s="49"/>
      <c r="CN15" s="49"/>
      <c r="CO15" s="52"/>
      <c r="CP15" s="49"/>
      <c r="CQ15" s="49"/>
      <c r="CR15" s="49"/>
      <c r="CS15" s="49"/>
      <c r="CU15" s="49"/>
      <c r="CV15" s="49"/>
      <c r="CW15" s="49"/>
      <c r="CX15" s="49"/>
      <c r="CY15" s="52"/>
      <c r="CZ15" s="49"/>
      <c r="DA15" s="49"/>
      <c r="DB15" s="49"/>
      <c r="DC15" s="53"/>
    </row>
    <row r="16" spans="1:107" x14ac:dyDescent="0.15">
      <c r="A16" s="502">
        <f t="shared" si="4"/>
        <v>0</v>
      </c>
      <c r="B16" s="43"/>
      <c r="C16" s="34" t="s">
        <v>302</v>
      </c>
      <c r="D16" s="35">
        <v>4</v>
      </c>
      <c r="E16" s="54">
        <v>170</v>
      </c>
      <c r="F16" s="56">
        <v>6.3547676173479193</v>
      </c>
      <c r="G16" s="56">
        <v>6.6037173485838858</v>
      </c>
      <c r="H16" s="56">
        <v>10.756496375992946</v>
      </c>
      <c r="I16" s="56">
        <v>93.958589238493488</v>
      </c>
      <c r="J16" s="56">
        <v>72.970274382663831</v>
      </c>
      <c r="K16" s="54">
        <v>916.34023328212743</v>
      </c>
      <c r="L16" s="56">
        <v>110.56198470057002</v>
      </c>
      <c r="M16" s="56">
        <v>241.88349353541466</v>
      </c>
      <c r="N16" s="54">
        <v>458.52101988468269</v>
      </c>
      <c r="O16" s="54">
        <v>270.23793198732932</v>
      </c>
      <c r="P16" s="56">
        <v>200.73673820291765</v>
      </c>
      <c r="Q16" s="56">
        <v>77.949865481388954</v>
      </c>
      <c r="R16" s="54">
        <v>64.372618232140269</v>
      </c>
      <c r="S16" s="56">
        <v>84.323195747054598</v>
      </c>
      <c r="T16" s="56">
        <v>5.1025780000000003</v>
      </c>
      <c r="U16" s="56">
        <v>3.0968032499999998</v>
      </c>
      <c r="V16" s="56">
        <v>1.2886900000000001</v>
      </c>
      <c r="W16" s="56">
        <v>23.957059500000003</v>
      </c>
      <c r="X16" s="56">
        <v>0.24903499999999998</v>
      </c>
      <c r="Y16" s="56">
        <v>4.4867719999999993</v>
      </c>
      <c r="Z16" s="56">
        <v>1.4260099999999998</v>
      </c>
      <c r="AA16" s="56">
        <v>5.0765849999999997</v>
      </c>
      <c r="AB16" s="54">
        <v>125</v>
      </c>
      <c r="AC16" s="54">
        <v>32.592829999999992</v>
      </c>
      <c r="AD16" s="54">
        <v>20.34816</v>
      </c>
      <c r="AE16" s="58">
        <v>0.05</v>
      </c>
      <c r="AF16" s="58">
        <v>0.02</v>
      </c>
      <c r="AH16" s="56">
        <v>5.7</v>
      </c>
      <c r="AI16" s="56">
        <v>1.975441092110136</v>
      </c>
      <c r="AJ16" s="56">
        <v>8.4768757511585129</v>
      </c>
      <c r="AK16" s="56">
        <v>2.1065469913066646</v>
      </c>
      <c r="AL16" s="59">
        <v>5.266947576424891</v>
      </c>
      <c r="AM16" s="56">
        <v>4.8164182677998406</v>
      </c>
      <c r="AN16" s="56">
        <v>4.1792399536417975</v>
      </c>
      <c r="AO16" s="56">
        <v>5.7460435529599518</v>
      </c>
      <c r="AP16" s="56">
        <v>5.8732971851744198</v>
      </c>
      <c r="AR16" s="56">
        <v>6.090655901260166</v>
      </c>
      <c r="AS16" s="56">
        <v>2.1108301658337592</v>
      </c>
      <c r="AT16" s="56">
        <v>9.0578479505338247</v>
      </c>
      <c r="AU16" s="56">
        <v>2.2509215550673307</v>
      </c>
      <c r="AV16" s="59">
        <v>5.6279237435052964</v>
      </c>
      <c r="AW16" s="56">
        <v>5.1465169027565558</v>
      </c>
      <c r="AX16" s="56">
        <v>4.4656688572685397</v>
      </c>
      <c r="AY16" s="56">
        <v>6.1398551008304318</v>
      </c>
      <c r="AZ16" s="60">
        <v>6.2758302036381233</v>
      </c>
      <c r="BB16" s="32"/>
      <c r="BC16" s="300"/>
      <c r="BD16" s="33" t="s">
        <v>303</v>
      </c>
      <c r="BE16" s="310"/>
      <c r="BF16" s="34" t="s">
        <v>299</v>
      </c>
      <c r="BG16" s="35">
        <v>2</v>
      </c>
      <c r="BH16" s="54"/>
      <c r="BI16" s="55"/>
      <c r="BJ16" s="56"/>
      <c r="BK16" s="56"/>
      <c r="BL16" s="54"/>
      <c r="BM16" s="54"/>
      <c r="BN16" s="54"/>
      <c r="BO16" s="54"/>
      <c r="BP16" s="54"/>
      <c r="BQ16" s="54"/>
      <c r="BR16" s="54"/>
      <c r="BS16" s="54"/>
      <c r="BT16" s="54"/>
      <c r="BU16" s="54"/>
      <c r="BV16" s="57"/>
      <c r="BW16" s="56"/>
      <c r="BX16" s="56"/>
      <c r="BY16" s="56"/>
      <c r="BZ16" s="57"/>
      <c r="CA16" s="56"/>
      <c r="CB16" s="56"/>
      <c r="CC16" s="56"/>
      <c r="CD16" s="56"/>
      <c r="CE16" s="54"/>
      <c r="CF16" s="54"/>
      <c r="CG16" s="54"/>
      <c r="CH16" s="58"/>
      <c r="CI16" s="58"/>
      <c r="CK16" s="56"/>
      <c r="CL16" s="56"/>
      <c r="CM16" s="56"/>
      <c r="CN16" s="56"/>
      <c r="CO16" s="59"/>
      <c r="CP16" s="56"/>
      <c r="CQ16" s="56"/>
      <c r="CR16" s="56"/>
      <c r="CS16" s="56"/>
      <c r="CU16" s="56"/>
      <c r="CV16" s="56"/>
      <c r="CW16" s="56"/>
      <c r="CX16" s="56"/>
      <c r="CY16" s="59"/>
      <c r="CZ16" s="56"/>
      <c r="DA16" s="56"/>
      <c r="DB16" s="56"/>
      <c r="DC16" s="60"/>
    </row>
    <row r="17" spans="1:107" x14ac:dyDescent="0.15">
      <c r="A17" s="502">
        <f t="shared" si="4"/>
        <v>0</v>
      </c>
      <c r="B17" s="43"/>
      <c r="C17" s="34" t="s">
        <v>304</v>
      </c>
      <c r="D17" s="35">
        <v>5</v>
      </c>
      <c r="E17" s="54">
        <v>210</v>
      </c>
      <c r="F17" s="56">
        <v>5.7411735646038089</v>
      </c>
      <c r="G17" s="56">
        <v>5.8105448400734563</v>
      </c>
      <c r="H17" s="56">
        <v>9.8945134985701131</v>
      </c>
      <c r="I17" s="56">
        <v>84.124769660513223</v>
      </c>
      <c r="J17" s="56">
        <v>60.48060634933374</v>
      </c>
      <c r="K17" s="54">
        <v>919.20950819830648</v>
      </c>
      <c r="L17" s="56">
        <v>92.199813671031166</v>
      </c>
      <c r="M17" s="56">
        <v>272.70420289645472</v>
      </c>
      <c r="N17" s="54">
        <v>497.73255103286948</v>
      </c>
      <c r="O17" s="54">
        <v>302.26017368681909</v>
      </c>
      <c r="P17" s="56">
        <v>175.39429463700424</v>
      </c>
      <c r="Q17" s="56">
        <v>71.466767737391521</v>
      </c>
      <c r="R17" s="54">
        <v>62.435088522521788</v>
      </c>
      <c r="S17" s="56">
        <v>81.292942752186576</v>
      </c>
      <c r="T17" s="56">
        <v>5.1025780000000003</v>
      </c>
      <c r="U17" s="56">
        <v>2.81229525</v>
      </c>
      <c r="V17" s="56">
        <v>1.2031200000000002</v>
      </c>
      <c r="W17" s="56">
        <v>20.627059500000001</v>
      </c>
      <c r="X17" s="56">
        <v>0.23599499999999998</v>
      </c>
      <c r="Y17" s="56">
        <v>4.1015079999999999</v>
      </c>
      <c r="Z17" s="56">
        <v>1.2478100000000003</v>
      </c>
      <c r="AA17" s="56">
        <v>4.5061749999999989</v>
      </c>
      <c r="AB17" s="54">
        <v>75</v>
      </c>
      <c r="AC17" s="54">
        <v>26.459359999999997</v>
      </c>
      <c r="AD17" s="54">
        <v>18.998159999999999</v>
      </c>
      <c r="AE17" s="58">
        <v>0.05</v>
      </c>
      <c r="AF17" s="58">
        <v>0.02</v>
      </c>
      <c r="AH17" s="56">
        <v>4.5293978915355115</v>
      </c>
      <c r="AI17" s="56">
        <v>1.4228158177702315</v>
      </c>
      <c r="AJ17" s="56">
        <v>6.5321852220200407</v>
      </c>
      <c r="AK17" s="56">
        <v>1.589065027488358</v>
      </c>
      <c r="AL17" s="59">
        <v>4.0444260907011635</v>
      </c>
      <c r="AM17" s="56">
        <v>3.6771523332011324</v>
      </c>
      <c r="AN17" s="56">
        <v>3.1886520060508774</v>
      </c>
      <c r="AO17" s="56">
        <v>4.3708033147896801</v>
      </c>
      <c r="AP17" s="56">
        <v>4.462932827644436</v>
      </c>
      <c r="AR17" s="56">
        <v>5.4354174685687111</v>
      </c>
      <c r="AS17" s="56">
        <v>1.7074229590022669</v>
      </c>
      <c r="AT17" s="56">
        <v>7.8388241691121348</v>
      </c>
      <c r="AU17" s="56">
        <v>1.9069271492449367</v>
      </c>
      <c r="AV17" s="59">
        <v>4.8534363176204991</v>
      </c>
      <c r="AW17" s="56">
        <v>4.4126964565910285</v>
      </c>
      <c r="AX17" s="56">
        <v>3.826480965000846</v>
      </c>
      <c r="AY17" s="56">
        <v>5.2450990744891133</v>
      </c>
      <c r="AZ17" s="60">
        <v>5.355657337537119</v>
      </c>
      <c r="BB17" s="32"/>
      <c r="BC17" s="300"/>
      <c r="BD17" s="43"/>
      <c r="BE17" s="34"/>
      <c r="BF17" s="34" t="s">
        <v>300</v>
      </c>
      <c r="BG17" s="35">
        <v>3</v>
      </c>
      <c r="BH17" s="54"/>
      <c r="BI17" s="55"/>
      <c r="BJ17" s="56"/>
      <c r="BK17" s="56"/>
      <c r="BL17" s="54"/>
      <c r="BM17" s="54"/>
      <c r="BN17" s="54"/>
      <c r="BO17" s="54"/>
      <c r="BP17" s="54"/>
      <c r="BQ17" s="54"/>
      <c r="BR17" s="54"/>
      <c r="BS17" s="54"/>
      <c r="BT17" s="54"/>
      <c r="BU17" s="54"/>
      <c r="BV17" s="57"/>
      <c r="BW17" s="56"/>
      <c r="BX17" s="56"/>
      <c r="BY17" s="56"/>
      <c r="BZ17" s="57"/>
      <c r="CA17" s="56"/>
      <c r="CB17" s="56"/>
      <c r="CC17" s="56"/>
      <c r="CD17" s="56"/>
      <c r="CE17" s="54"/>
      <c r="CF17" s="54"/>
      <c r="CG17" s="54"/>
      <c r="CH17" s="58"/>
      <c r="CI17" s="58"/>
      <c r="CK17" s="56"/>
      <c r="CL17" s="56"/>
      <c r="CM17" s="56"/>
      <c r="CN17" s="56"/>
      <c r="CO17" s="59"/>
      <c r="CP17" s="56"/>
      <c r="CQ17" s="56"/>
      <c r="CR17" s="56"/>
      <c r="CS17" s="56"/>
      <c r="CU17" s="56"/>
      <c r="CV17" s="56"/>
      <c r="CW17" s="56"/>
      <c r="CX17" s="56"/>
      <c r="CY17" s="59"/>
      <c r="CZ17" s="56"/>
      <c r="DA17" s="56"/>
      <c r="DB17" s="56"/>
      <c r="DC17" s="60"/>
    </row>
    <row r="18" spans="1:107" x14ac:dyDescent="0.15">
      <c r="A18" s="502">
        <f t="shared" si="4"/>
        <v>0</v>
      </c>
      <c r="B18" s="44" t="str">
        <f>IF($BE$6=1,BD20,BD21)</f>
        <v>A (1. Aufw.)</v>
      </c>
      <c r="C18" s="45" t="s">
        <v>305</v>
      </c>
      <c r="D18" s="46">
        <v>1</v>
      </c>
      <c r="E18" s="61">
        <v>140</v>
      </c>
      <c r="F18" s="63">
        <v>7.0019955142049106</v>
      </c>
      <c r="G18" s="63">
        <v>7.3949693402490793</v>
      </c>
      <c r="H18" s="63">
        <v>11.709706664691097</v>
      </c>
      <c r="I18" s="63">
        <v>119.56626830482999</v>
      </c>
      <c r="J18" s="63">
        <v>151.33970330452891</v>
      </c>
      <c r="K18" s="61">
        <v>900.69416319776906</v>
      </c>
      <c r="L18" s="63">
        <v>226.78644555634622</v>
      </c>
      <c r="M18" s="63">
        <v>156.4664513798879</v>
      </c>
      <c r="N18" s="61">
        <v>337.32631659214672</v>
      </c>
      <c r="O18" s="61">
        <v>188.28443148619166</v>
      </c>
      <c r="P18" s="63">
        <v>202.8444631896225</v>
      </c>
      <c r="Q18" s="63">
        <v>83.396123822413159</v>
      </c>
      <c r="R18" s="61">
        <v>74.039831417709152</v>
      </c>
      <c r="S18" s="63">
        <v>98.66106746488245</v>
      </c>
      <c r="T18" s="63">
        <v>6.7950390000000009</v>
      </c>
      <c r="U18" s="63">
        <v>3.8092792499999999</v>
      </c>
      <c r="V18" s="63">
        <v>1.9301500000000003</v>
      </c>
      <c r="W18" s="63">
        <v>30.030718499999995</v>
      </c>
      <c r="X18" s="63">
        <v>0.15649666666666667</v>
      </c>
      <c r="Y18" s="63">
        <v>3.0521173333333325</v>
      </c>
      <c r="Z18" s="63">
        <v>2.1316100000000002</v>
      </c>
      <c r="AA18" s="63">
        <v>8.8615099999999991</v>
      </c>
      <c r="AB18" s="61">
        <v>200</v>
      </c>
      <c r="AC18" s="61">
        <v>76.706524999999999</v>
      </c>
      <c r="AD18" s="61">
        <v>28.897205</v>
      </c>
      <c r="AE18" s="65">
        <v>0.15</v>
      </c>
      <c r="AF18" s="65">
        <v>0.02</v>
      </c>
      <c r="AH18" s="63">
        <v>10.21562684935614</v>
      </c>
      <c r="AI18" s="63">
        <v>3.1658672711264035</v>
      </c>
      <c r="AJ18" s="63">
        <v>14.791507528832522</v>
      </c>
      <c r="AK18" s="63">
        <v>3.5361938599927347</v>
      </c>
      <c r="AL18" s="66">
        <v>9.2283030163006003</v>
      </c>
      <c r="AM18" s="63">
        <v>8.37888532658231</v>
      </c>
      <c r="AN18" s="63">
        <v>7.2023313165813931</v>
      </c>
      <c r="AO18" s="63">
        <v>9.7840685877666438</v>
      </c>
      <c r="AP18" s="63">
        <v>9.8419698474117698</v>
      </c>
      <c r="AR18" s="63">
        <v>8.5854919718173317</v>
      </c>
      <c r="AS18" s="63">
        <v>2.6606813699159426</v>
      </c>
      <c r="AT18" s="63">
        <v>12.431187142262463</v>
      </c>
      <c r="AU18" s="63">
        <v>2.971913955301809</v>
      </c>
      <c r="AV18" s="66">
        <v>7.7557180414180911</v>
      </c>
      <c r="AW18" s="63">
        <v>7.0418442025106298</v>
      </c>
      <c r="AX18" s="63">
        <v>6.0530360602174316</v>
      </c>
      <c r="AY18" s="63">
        <v>8.2227986153659263</v>
      </c>
      <c r="AZ18" s="67">
        <v>8.271460416268793</v>
      </c>
      <c r="BB18" s="32"/>
      <c r="BC18" s="300"/>
      <c r="BD18" s="43"/>
      <c r="BE18" s="34"/>
      <c r="BF18" s="34" t="s">
        <v>302</v>
      </c>
      <c r="BG18" s="35">
        <v>4</v>
      </c>
      <c r="BH18" s="54"/>
      <c r="BI18" s="55"/>
      <c r="BJ18" s="56"/>
      <c r="BK18" s="56"/>
      <c r="BL18" s="54"/>
      <c r="BM18" s="54"/>
      <c r="BN18" s="54"/>
      <c r="BO18" s="54"/>
      <c r="BP18" s="54"/>
      <c r="BQ18" s="54"/>
      <c r="BR18" s="54"/>
      <c r="BS18" s="54"/>
      <c r="BT18" s="54"/>
      <c r="BU18" s="54"/>
      <c r="BV18" s="57"/>
      <c r="BW18" s="56"/>
      <c r="BX18" s="56"/>
      <c r="BY18" s="56"/>
      <c r="BZ18" s="57"/>
      <c r="CA18" s="56"/>
      <c r="CB18" s="56"/>
      <c r="CC18" s="56"/>
      <c r="CD18" s="56"/>
      <c r="CE18" s="54"/>
      <c r="CF18" s="54"/>
      <c r="CG18" s="54"/>
      <c r="CH18" s="58"/>
      <c r="CI18" s="58"/>
      <c r="CK18" s="56"/>
      <c r="CL18" s="56"/>
      <c r="CM18" s="56"/>
      <c r="CN18" s="56"/>
      <c r="CO18" s="59"/>
      <c r="CP18" s="56"/>
      <c r="CQ18" s="56"/>
      <c r="CR18" s="56"/>
      <c r="CS18" s="56"/>
      <c r="CU18" s="56"/>
      <c r="CV18" s="56"/>
      <c r="CW18" s="56"/>
      <c r="CX18" s="56"/>
      <c r="CY18" s="59"/>
      <c r="CZ18" s="56"/>
      <c r="DA18" s="56"/>
      <c r="DB18" s="56"/>
      <c r="DC18" s="60"/>
    </row>
    <row r="19" spans="1:107" x14ac:dyDescent="0.15">
      <c r="A19" s="502">
        <f t="shared" si="4"/>
        <v>0</v>
      </c>
      <c r="B19" s="43"/>
      <c r="C19" s="34" t="s">
        <v>306</v>
      </c>
      <c r="D19" s="35">
        <v>2</v>
      </c>
      <c r="E19" s="36">
        <v>150</v>
      </c>
      <c r="F19" s="38">
        <v>6.830028242554989</v>
      </c>
      <c r="G19" s="38">
        <v>7.1878875306701797</v>
      </c>
      <c r="H19" s="38">
        <v>11.453172303590042</v>
      </c>
      <c r="I19" s="38">
        <v>114.50417870885616</v>
      </c>
      <c r="J19" s="38">
        <v>133.40902457637395</v>
      </c>
      <c r="K19" s="36">
        <v>901.01716169684937</v>
      </c>
      <c r="L19" s="38">
        <v>199.84813913598589</v>
      </c>
      <c r="M19" s="38">
        <v>182.32496285649489</v>
      </c>
      <c r="N19" s="36">
        <v>364.60906138824146</v>
      </c>
      <c r="O19" s="36">
        <v>210.09481669248277</v>
      </c>
      <c r="P19" s="38">
        <v>162.0554461712488</v>
      </c>
      <c r="Q19" s="38">
        <v>82.442563015756122</v>
      </c>
      <c r="R19" s="36">
        <v>72.250370983670493</v>
      </c>
      <c r="S19" s="38">
        <v>98.392964994362941</v>
      </c>
      <c r="T19" s="38">
        <v>6.7950390000000009</v>
      </c>
      <c r="U19" s="38">
        <v>3.5952952499999991</v>
      </c>
      <c r="V19" s="38">
        <v>1.7245800000000002</v>
      </c>
      <c r="W19" s="38">
        <v>29.4007185</v>
      </c>
      <c r="X19" s="38">
        <v>0.17465666666666665</v>
      </c>
      <c r="Y19" s="38">
        <v>3.3575733333333333</v>
      </c>
      <c r="Z19" s="38">
        <v>1.8679100000000002</v>
      </c>
      <c r="AA19" s="38">
        <v>7.6094399999999993</v>
      </c>
      <c r="AB19" s="36">
        <v>125</v>
      </c>
      <c r="AC19" s="36">
        <v>67.384415000000004</v>
      </c>
      <c r="AD19" s="36">
        <v>26.047205000000005</v>
      </c>
      <c r="AE19" s="40">
        <v>0.05</v>
      </c>
      <c r="AF19" s="40">
        <v>0.02</v>
      </c>
      <c r="AH19" s="38">
        <v>8.9867390656795667</v>
      </c>
      <c r="AI19" s="38">
        <v>2.8081727008698505</v>
      </c>
      <c r="AJ19" s="38">
        <v>12.942277406682859</v>
      </c>
      <c r="AK19" s="38">
        <v>3.1170703084939997</v>
      </c>
      <c r="AL19" s="41">
        <v>8.2070255254070474</v>
      </c>
      <c r="AM19" s="38">
        <v>7.5353922483533111</v>
      </c>
      <c r="AN19" s="38">
        <v>6.4464292646806891</v>
      </c>
      <c r="AO19" s="38">
        <v>8.6582349064960287</v>
      </c>
      <c r="AP19" s="38">
        <v>9.0545689896143777</v>
      </c>
      <c r="AR19" s="38">
        <v>7.8957091431464654</v>
      </c>
      <c r="AS19" s="38">
        <v>2.4672480983084739</v>
      </c>
      <c r="AT19" s="38">
        <v>11.371027611488394</v>
      </c>
      <c r="AU19" s="38">
        <v>2.7386441683388694</v>
      </c>
      <c r="AV19" s="41">
        <v>7.2106562798140752</v>
      </c>
      <c r="AW19" s="38">
        <v>6.620562257085977</v>
      </c>
      <c r="AX19" s="38">
        <v>5.6638042023686292</v>
      </c>
      <c r="AY19" s="38">
        <v>7.6070868437483723</v>
      </c>
      <c r="AZ19" s="42">
        <v>7.9553042139142756</v>
      </c>
      <c r="BB19" s="32"/>
      <c r="BC19" s="300"/>
      <c r="BD19" s="43"/>
      <c r="BE19" s="34"/>
      <c r="BF19" s="34" t="s">
        <v>304</v>
      </c>
      <c r="BG19" s="35">
        <v>5</v>
      </c>
      <c r="BH19" s="54"/>
      <c r="BI19" s="55"/>
      <c r="BJ19" s="56"/>
      <c r="BK19" s="56"/>
      <c r="BL19" s="54"/>
      <c r="BM19" s="54"/>
      <c r="BN19" s="54"/>
      <c r="BO19" s="54"/>
      <c r="BP19" s="54"/>
      <c r="BQ19" s="54"/>
      <c r="BR19" s="54"/>
      <c r="BS19" s="54"/>
      <c r="BT19" s="54"/>
      <c r="BU19" s="54"/>
      <c r="BV19" s="57"/>
      <c r="BW19" s="56"/>
      <c r="BX19" s="56"/>
      <c r="BY19" s="56"/>
      <c r="BZ19" s="57"/>
      <c r="CA19" s="56"/>
      <c r="CB19" s="56"/>
      <c r="CC19" s="56"/>
      <c r="CD19" s="56"/>
      <c r="CE19" s="54"/>
      <c r="CF19" s="54"/>
      <c r="CG19" s="54"/>
      <c r="CH19" s="58"/>
      <c r="CI19" s="58"/>
      <c r="CK19" s="56"/>
      <c r="CL19" s="56"/>
      <c r="CM19" s="56"/>
      <c r="CN19" s="56"/>
      <c r="CO19" s="59"/>
      <c r="CP19" s="56"/>
      <c r="CQ19" s="56"/>
      <c r="CR19" s="56"/>
      <c r="CS19" s="56"/>
      <c r="CU19" s="56"/>
      <c r="CV19" s="56"/>
      <c r="CW19" s="56"/>
      <c r="CX19" s="56"/>
      <c r="CY19" s="59"/>
      <c r="CZ19" s="56"/>
      <c r="DA19" s="56"/>
      <c r="DB19" s="56"/>
      <c r="DC19" s="60"/>
    </row>
    <row r="20" spans="1:107" x14ac:dyDescent="0.15">
      <c r="A20" s="502">
        <f t="shared" si="4"/>
        <v>0</v>
      </c>
      <c r="B20" s="43"/>
      <c r="C20" s="34" t="s">
        <v>307</v>
      </c>
      <c r="D20" s="35">
        <v>3</v>
      </c>
      <c r="E20" s="36">
        <v>150</v>
      </c>
      <c r="F20" s="38">
        <v>6.4193485832881381</v>
      </c>
      <c r="G20" s="38">
        <v>6.6705623066525659</v>
      </c>
      <c r="H20" s="38">
        <v>10.866122602564394</v>
      </c>
      <c r="I20" s="38">
        <v>104.71226916202434</v>
      </c>
      <c r="J20" s="38">
        <v>105.68399788539355</v>
      </c>
      <c r="K20" s="36">
        <v>904.83466956564212</v>
      </c>
      <c r="L20" s="38">
        <v>158.65626014558745</v>
      </c>
      <c r="M20" s="38">
        <v>212.75121568096887</v>
      </c>
      <c r="N20" s="36">
        <v>408.92657827627346</v>
      </c>
      <c r="O20" s="36">
        <v>241.63206763693128</v>
      </c>
      <c r="P20" s="38">
        <v>155.10975512072426</v>
      </c>
      <c r="Q20" s="38">
        <v>79.247459352278113</v>
      </c>
      <c r="R20" s="36">
        <v>68.976871737078255</v>
      </c>
      <c r="S20" s="38">
        <v>94.359036922851658</v>
      </c>
      <c r="T20" s="38">
        <v>6.7950390000000009</v>
      </c>
      <c r="U20" s="38">
        <v>3.3578032499999995</v>
      </c>
      <c r="V20" s="38">
        <v>1.55901</v>
      </c>
      <c r="W20" s="38">
        <v>27.870718500000002</v>
      </c>
      <c r="X20" s="38">
        <v>0.18241666666666664</v>
      </c>
      <c r="Y20" s="38">
        <v>3.4327893333333339</v>
      </c>
      <c r="Z20" s="38">
        <v>1.6327099999999999</v>
      </c>
      <c r="AA20" s="38">
        <v>6.5845900000000004</v>
      </c>
      <c r="AB20" s="36">
        <v>125</v>
      </c>
      <c r="AC20" s="36">
        <v>59.125184999999995</v>
      </c>
      <c r="AD20" s="36">
        <v>23.697205000000004</v>
      </c>
      <c r="AE20" s="40">
        <v>0.05</v>
      </c>
      <c r="AF20" s="40">
        <v>0.02</v>
      </c>
      <c r="AH20" s="38">
        <v>7.5208937147262303</v>
      </c>
      <c r="AI20" s="38">
        <v>2.4206422155653713</v>
      </c>
      <c r="AJ20" s="38">
        <v>10.864408784590273</v>
      </c>
      <c r="AK20" s="38">
        <v>2.6785667205560317</v>
      </c>
      <c r="AL20" s="41">
        <v>6.8205697120687816</v>
      </c>
      <c r="AM20" s="38">
        <v>6.1702940719789678</v>
      </c>
      <c r="AN20" s="38">
        <v>5.4687470156706866</v>
      </c>
      <c r="AO20" s="38">
        <v>7.3325309340751215</v>
      </c>
      <c r="AP20" s="38">
        <v>7.5101068361916887</v>
      </c>
      <c r="AR20" s="38">
        <v>7.1992098371981132</v>
      </c>
      <c r="AS20" s="38">
        <v>2.3171064386288314</v>
      </c>
      <c r="AT20" s="38">
        <v>10.399715986441249</v>
      </c>
      <c r="AU20" s="38">
        <v>2.5639989894366457</v>
      </c>
      <c r="AV20" s="41">
        <v>6.5288401124823601</v>
      </c>
      <c r="AW20" s="38">
        <v>5.9063780803626447</v>
      </c>
      <c r="AX20" s="38">
        <v>5.2348376144812159</v>
      </c>
      <c r="AY20" s="38">
        <v>7.0189037146996363</v>
      </c>
      <c r="AZ20" s="42">
        <v>7.1888843353356844</v>
      </c>
      <c r="BB20" s="32"/>
      <c r="BC20" s="300"/>
      <c r="BD20" s="44" t="s">
        <v>308</v>
      </c>
      <c r="BE20" s="45"/>
      <c r="BF20" s="45" t="s">
        <v>305</v>
      </c>
      <c r="BG20" s="46">
        <v>1</v>
      </c>
      <c r="BH20" s="61"/>
      <c r="BI20" s="62"/>
      <c r="BJ20" s="63"/>
      <c r="BK20" s="63"/>
      <c r="BL20" s="61"/>
      <c r="BM20" s="61"/>
      <c r="BN20" s="61"/>
      <c r="BO20" s="61"/>
      <c r="BP20" s="61"/>
      <c r="BQ20" s="61"/>
      <c r="BR20" s="61"/>
      <c r="BS20" s="61"/>
      <c r="BT20" s="61"/>
      <c r="BU20" s="61"/>
      <c r="BV20" s="64"/>
      <c r="BW20" s="63"/>
      <c r="BX20" s="63"/>
      <c r="BY20" s="63"/>
      <c r="BZ20" s="64"/>
      <c r="CA20" s="63"/>
      <c r="CB20" s="63"/>
      <c r="CC20" s="63"/>
      <c r="CD20" s="63"/>
      <c r="CE20" s="61"/>
      <c r="CF20" s="61"/>
      <c r="CG20" s="61"/>
      <c r="CH20" s="65"/>
      <c r="CI20" s="65"/>
      <c r="CK20" s="63"/>
      <c r="CL20" s="63"/>
      <c r="CM20" s="63"/>
      <c r="CN20" s="63"/>
      <c r="CO20" s="66"/>
      <c r="CP20" s="63"/>
      <c r="CQ20" s="63"/>
      <c r="CR20" s="63"/>
      <c r="CS20" s="63"/>
      <c r="CU20" s="63"/>
      <c r="CV20" s="63"/>
      <c r="CW20" s="63"/>
      <c r="CX20" s="63"/>
      <c r="CY20" s="66"/>
      <c r="CZ20" s="63"/>
      <c r="DA20" s="63"/>
      <c r="DB20" s="63"/>
      <c r="DC20" s="67"/>
    </row>
    <row r="21" spans="1:107" x14ac:dyDescent="0.15">
      <c r="A21" s="502">
        <f t="shared" si="4"/>
        <v>0</v>
      </c>
      <c r="B21" s="43"/>
      <c r="C21" s="34" t="s">
        <v>309</v>
      </c>
      <c r="D21" s="35">
        <v>4</v>
      </c>
      <c r="E21" s="36">
        <v>160</v>
      </c>
      <c r="F21" s="38">
        <v>5.9392329883813915</v>
      </c>
      <c r="G21" s="38">
        <v>6.0610184936526963</v>
      </c>
      <c r="H21" s="38">
        <v>10.180347533005506</v>
      </c>
      <c r="I21" s="38">
        <v>95.275886064963231</v>
      </c>
      <c r="J21" s="38">
        <v>87.657946948021475</v>
      </c>
      <c r="K21" s="36">
        <v>907.07555740622274</v>
      </c>
      <c r="L21" s="38">
        <v>132.10442401538586</v>
      </c>
      <c r="M21" s="38">
        <v>247.35800025998202</v>
      </c>
      <c r="N21" s="36">
        <v>449.60623624003756</v>
      </c>
      <c r="O21" s="36">
        <v>280.70452620868269</v>
      </c>
      <c r="P21" s="38">
        <v>126.78414928762544</v>
      </c>
      <c r="Q21" s="38">
        <v>74.548098718058682</v>
      </c>
      <c r="R21" s="36">
        <v>66.593216564087967</v>
      </c>
      <c r="S21" s="38">
        <v>93.823531894615456</v>
      </c>
      <c r="T21" s="38">
        <v>6.7950390000000009</v>
      </c>
      <c r="U21" s="38">
        <v>3.0968032499999998</v>
      </c>
      <c r="V21" s="38">
        <v>1.4334400000000003</v>
      </c>
      <c r="W21" s="38">
        <v>25.440718500000006</v>
      </c>
      <c r="X21" s="38">
        <v>0.17977666666666667</v>
      </c>
      <c r="Y21" s="38">
        <v>3.2777653333333334</v>
      </c>
      <c r="Z21" s="38">
        <v>1.4260099999999998</v>
      </c>
      <c r="AA21" s="38">
        <v>5.7869600000000005</v>
      </c>
      <c r="AB21" s="36">
        <v>125</v>
      </c>
      <c r="AC21" s="36">
        <v>51.928834999999992</v>
      </c>
      <c r="AD21" s="36">
        <v>21.847205000000002</v>
      </c>
      <c r="AE21" s="40">
        <v>0.05</v>
      </c>
      <c r="AF21" s="40">
        <v>0.02</v>
      </c>
      <c r="AH21" s="38">
        <v>6.3383376632739328</v>
      </c>
      <c r="AI21" s="38">
        <v>2.0521077010099713</v>
      </c>
      <c r="AJ21" s="38">
        <v>9.0848373231700315</v>
      </c>
      <c r="AK21" s="38">
        <v>2.241089431538573</v>
      </c>
      <c r="AL21" s="41">
        <v>5.7186192161851155</v>
      </c>
      <c r="AM21" s="38">
        <v>5.2356238150410066</v>
      </c>
      <c r="AN21" s="38">
        <v>4.5061364102818038</v>
      </c>
      <c r="AO21" s="38">
        <v>6.202566460795345</v>
      </c>
      <c r="AP21" s="38">
        <v>6.2437491777204661</v>
      </c>
      <c r="AR21" s="38">
        <v>6.6517290620186627</v>
      </c>
      <c r="AS21" s="38">
        <v>2.1535716710538391</v>
      </c>
      <c r="AT21" s="38">
        <v>9.5340260580292551</v>
      </c>
      <c r="AU21" s="38">
        <v>2.3518973734586517</v>
      </c>
      <c r="AV21" s="41">
        <v>6.0013693898517921</v>
      </c>
      <c r="AW21" s="38">
        <v>5.4944928683898304</v>
      </c>
      <c r="AX21" s="38">
        <v>4.7289368459126404</v>
      </c>
      <c r="AY21" s="38">
        <v>6.509244817522676</v>
      </c>
      <c r="AZ21" s="42">
        <v>6.5524637638105929</v>
      </c>
      <c r="BB21" s="32"/>
      <c r="BC21" s="300"/>
      <c r="BD21" s="33" t="s">
        <v>310</v>
      </c>
      <c r="BE21" s="310"/>
      <c r="BF21" s="34" t="s">
        <v>306</v>
      </c>
      <c r="BG21" s="35">
        <v>2</v>
      </c>
      <c r="BH21" s="36"/>
      <c r="BI21" s="37"/>
      <c r="BJ21" s="38"/>
      <c r="BK21" s="38"/>
      <c r="BL21" s="36"/>
      <c r="BM21" s="36"/>
      <c r="BN21" s="36"/>
      <c r="BO21" s="36"/>
      <c r="BP21" s="36"/>
      <c r="BQ21" s="36"/>
      <c r="BR21" s="36"/>
      <c r="BS21" s="36"/>
      <c r="BT21" s="36"/>
      <c r="BU21" s="36"/>
      <c r="BV21" s="39"/>
      <c r="BW21" s="38"/>
      <c r="BX21" s="38"/>
      <c r="BY21" s="38"/>
      <c r="BZ21" s="39"/>
      <c r="CA21" s="38"/>
      <c r="CB21" s="38"/>
      <c r="CC21" s="38"/>
      <c r="CD21" s="38"/>
      <c r="CE21" s="36"/>
      <c r="CF21" s="36"/>
      <c r="CG21" s="36"/>
      <c r="CH21" s="40"/>
      <c r="CI21" s="40"/>
      <c r="CK21" s="38"/>
      <c r="CL21" s="38"/>
      <c r="CM21" s="38"/>
      <c r="CN21" s="38"/>
      <c r="CO21" s="41"/>
      <c r="CP21" s="38"/>
      <c r="CQ21" s="38"/>
      <c r="CR21" s="38"/>
      <c r="CS21" s="38"/>
      <c r="CU21" s="38"/>
      <c r="CV21" s="38"/>
      <c r="CW21" s="38"/>
      <c r="CX21" s="38"/>
      <c r="CY21" s="41"/>
      <c r="CZ21" s="38"/>
      <c r="DA21" s="38"/>
      <c r="DB21" s="38"/>
      <c r="DC21" s="42"/>
    </row>
    <row r="22" spans="1:107" x14ac:dyDescent="0.15">
      <c r="A22" s="502">
        <f t="shared" si="4"/>
        <v>0</v>
      </c>
      <c r="B22" s="43"/>
      <c r="C22" s="34" t="s">
        <v>311</v>
      </c>
      <c r="D22" s="35">
        <v>5</v>
      </c>
      <c r="E22" s="36">
        <v>180</v>
      </c>
      <c r="F22" s="38">
        <v>5.4068310505115562</v>
      </c>
      <c r="G22" s="38">
        <v>5.3815037925204701</v>
      </c>
      <c r="H22" s="38">
        <v>9.4158988806584798</v>
      </c>
      <c r="I22" s="38">
        <v>86.870593931019044</v>
      </c>
      <c r="J22" s="38">
        <v>76.536046897179034</v>
      </c>
      <c r="K22" s="36">
        <v>907.31487173806693</v>
      </c>
      <c r="L22" s="38">
        <v>115.76904243477151</v>
      </c>
      <c r="M22" s="38">
        <v>264.28078715017284</v>
      </c>
      <c r="N22" s="36">
        <v>470.84298108374554</v>
      </c>
      <c r="O22" s="36">
        <v>301.2729034151435</v>
      </c>
      <c r="P22" s="38">
        <v>118.39461111813313</v>
      </c>
      <c r="Q22" s="38">
        <v>68.866700234863231</v>
      </c>
      <c r="R22" s="36">
        <v>64.998220101096024</v>
      </c>
      <c r="S22" s="38">
        <v>92.724341167638485</v>
      </c>
      <c r="T22" s="38">
        <v>6.7950390000000009</v>
      </c>
      <c r="U22" s="38">
        <v>2.81229525</v>
      </c>
      <c r="V22" s="38">
        <v>1.3478700000000003</v>
      </c>
      <c r="W22" s="38">
        <v>22.110718500000001</v>
      </c>
      <c r="X22" s="38">
        <v>0.16673666666666667</v>
      </c>
      <c r="Y22" s="38">
        <v>2.892501333333334</v>
      </c>
      <c r="Z22" s="38">
        <v>1.2478100000000003</v>
      </c>
      <c r="AA22" s="38">
        <v>5.2165499999999998</v>
      </c>
      <c r="AB22" s="36">
        <v>75</v>
      </c>
      <c r="AC22" s="36">
        <v>45.795364999999997</v>
      </c>
      <c r="AD22" s="36">
        <v>20.497205000000001</v>
      </c>
      <c r="AE22" s="40">
        <v>0.05</v>
      </c>
      <c r="AF22" s="40">
        <v>0.02</v>
      </c>
      <c r="AH22" s="38">
        <v>5.2004182104469301</v>
      </c>
      <c r="AI22" s="38">
        <v>1.6264678706188409</v>
      </c>
      <c r="AJ22" s="38">
        <v>7.5751501771922527</v>
      </c>
      <c r="AK22" s="38">
        <v>1.8854360797468721</v>
      </c>
      <c r="AL22" s="41">
        <v>4.751773572965849</v>
      </c>
      <c r="AM22" s="38">
        <v>4.3462252156719368</v>
      </c>
      <c r="AN22" s="38">
        <v>3.7783246495056311</v>
      </c>
      <c r="AO22" s="38">
        <v>5.1130402611199175</v>
      </c>
      <c r="AP22" s="38">
        <v>5.0490478072026921</v>
      </c>
      <c r="AR22" s="38">
        <v>5.9659015049140267</v>
      </c>
      <c r="AS22" s="38">
        <v>1.8658782283175912</v>
      </c>
      <c r="AT22" s="38">
        <v>8.6901856760818301</v>
      </c>
      <c r="AU22" s="38">
        <v>2.1629656482212751</v>
      </c>
      <c r="AV22" s="41">
        <v>5.4512179526291114</v>
      </c>
      <c r="AW22" s="38">
        <v>4.9859743016022007</v>
      </c>
      <c r="AX22" s="38">
        <v>4.3344807668078289</v>
      </c>
      <c r="AY22" s="38">
        <v>5.8656618283551056</v>
      </c>
      <c r="AZ22" s="42">
        <v>5.7922499099903506</v>
      </c>
      <c r="BB22" s="32"/>
      <c r="BC22" s="300"/>
      <c r="BD22" s="43"/>
      <c r="BE22" s="34"/>
      <c r="BF22" s="34" t="s">
        <v>307</v>
      </c>
      <c r="BG22" s="35">
        <v>3</v>
      </c>
      <c r="BH22" s="36"/>
      <c r="BI22" s="37"/>
      <c r="BJ22" s="38"/>
      <c r="BK22" s="38"/>
      <c r="BL22" s="36"/>
      <c r="BM22" s="36"/>
      <c r="BN22" s="36"/>
      <c r="BO22" s="36"/>
      <c r="BP22" s="36"/>
      <c r="BQ22" s="36"/>
      <c r="BR22" s="36"/>
      <c r="BS22" s="36"/>
      <c r="BT22" s="36"/>
      <c r="BU22" s="36"/>
      <c r="BV22" s="39"/>
      <c r="BW22" s="38"/>
      <c r="BX22" s="38"/>
      <c r="BY22" s="38"/>
      <c r="BZ22" s="39"/>
      <c r="CA22" s="38"/>
      <c r="CB22" s="38"/>
      <c r="CC22" s="38"/>
      <c r="CD22" s="38"/>
      <c r="CE22" s="36"/>
      <c r="CF22" s="36"/>
      <c r="CG22" s="36"/>
      <c r="CH22" s="40"/>
      <c r="CI22" s="40"/>
      <c r="CK22" s="38"/>
      <c r="CL22" s="38"/>
      <c r="CM22" s="38"/>
      <c r="CN22" s="38"/>
      <c r="CO22" s="41"/>
      <c r="CP22" s="38"/>
      <c r="CQ22" s="38"/>
      <c r="CR22" s="38"/>
      <c r="CS22" s="38"/>
      <c r="CU22" s="38"/>
      <c r="CV22" s="38"/>
      <c r="CW22" s="38"/>
      <c r="CX22" s="38"/>
      <c r="CY22" s="41"/>
      <c r="CZ22" s="38"/>
      <c r="DA22" s="38"/>
      <c r="DB22" s="38"/>
      <c r="DC22" s="42"/>
    </row>
    <row r="23" spans="1:107" ht="15" x14ac:dyDescent="0.15">
      <c r="A23" s="502">
        <f t="shared" si="4"/>
        <v>0</v>
      </c>
      <c r="B23" s="68" t="str">
        <f>IF($BE$6=1,BD25,BD26)</f>
        <v>AR (1. Aufw.)</v>
      </c>
      <c r="C23" s="45" t="s">
        <v>312</v>
      </c>
      <c r="D23" s="46">
        <v>1</v>
      </c>
      <c r="E23" s="47">
        <v>130</v>
      </c>
      <c r="F23" s="49">
        <v>7.0378917572567401</v>
      </c>
      <c r="G23" s="49">
        <v>7.4575589319007882</v>
      </c>
      <c r="H23" s="49">
        <v>11.739361732038024</v>
      </c>
      <c r="I23" s="49">
        <v>116.65106295229094</v>
      </c>
      <c r="J23" s="49">
        <v>134.58053167416443</v>
      </c>
      <c r="K23" s="47">
        <v>903.24660476955933</v>
      </c>
      <c r="L23" s="49">
        <v>201.60146545302604</v>
      </c>
      <c r="M23" s="49">
        <v>145.01019775407141</v>
      </c>
      <c r="N23" s="47">
        <v>306.71283685509667</v>
      </c>
      <c r="O23" s="47">
        <v>174.45245121599675</v>
      </c>
      <c r="P23" s="49">
        <v>258.95845805103022</v>
      </c>
      <c r="Q23" s="49">
        <v>84.396462523635677</v>
      </c>
      <c r="R23" s="47">
        <v>72.33855429587986</v>
      </c>
      <c r="S23" s="49">
        <v>96.124284139946127</v>
      </c>
      <c r="T23" s="49">
        <v>6.7950390000000009</v>
      </c>
      <c r="U23" s="49">
        <v>3.8092792499999999</v>
      </c>
      <c r="V23" s="49">
        <v>1.9301500000000003</v>
      </c>
      <c r="W23" s="49">
        <v>30.030718499999995</v>
      </c>
      <c r="X23" s="49">
        <v>0.15649666666666667</v>
      </c>
      <c r="Y23" s="49">
        <v>4.2611239999999997</v>
      </c>
      <c r="Z23" s="49">
        <v>2.1316100000000002</v>
      </c>
      <c r="AA23" s="49">
        <v>8.1511349999999982</v>
      </c>
      <c r="AB23" s="47">
        <v>200</v>
      </c>
      <c r="AC23" s="47">
        <v>57.370519999999992</v>
      </c>
      <c r="AD23" s="47">
        <v>27.398159999999997</v>
      </c>
      <c r="AE23" s="51">
        <v>0.15</v>
      </c>
      <c r="AF23" s="51">
        <v>0.02</v>
      </c>
      <c r="AH23" s="49">
        <v>9.6717066167490842</v>
      </c>
      <c r="AI23" s="49">
        <v>3.1417114460548343</v>
      </c>
      <c r="AJ23" s="49">
        <v>14.363645491561808</v>
      </c>
      <c r="AK23" s="49">
        <v>3.4010851185978486</v>
      </c>
      <c r="AL23" s="52">
        <v>8.8872691754653079</v>
      </c>
      <c r="AM23" s="49">
        <v>8.0808238297449595</v>
      </c>
      <c r="AN23" s="49">
        <v>6.8977290974348433</v>
      </c>
      <c r="AO23" s="49">
        <v>9.4274812605098113</v>
      </c>
      <c r="AP23" s="49">
        <v>9.5084615748864838</v>
      </c>
      <c r="AR23" s="49">
        <v>8.3240488716472036</v>
      </c>
      <c r="AS23" s="49">
        <v>2.7039446763495962</v>
      </c>
      <c r="AT23" s="49">
        <v>12.362211943000814</v>
      </c>
      <c r="AU23" s="49">
        <v>2.9271771638330075</v>
      </c>
      <c r="AV23" s="52">
        <v>7.6489151174152292</v>
      </c>
      <c r="AW23" s="49">
        <v>6.9548400450320909</v>
      </c>
      <c r="AX23" s="49">
        <v>5.9365979951250809</v>
      </c>
      <c r="AY23" s="49">
        <v>8.1138539307139688</v>
      </c>
      <c r="AZ23" s="53">
        <v>8.1835504301244679</v>
      </c>
      <c r="BB23" s="32"/>
      <c r="BC23" s="300"/>
      <c r="BD23" s="43"/>
      <c r="BE23" s="34"/>
      <c r="BF23" s="34" t="s">
        <v>309</v>
      </c>
      <c r="BG23" s="35">
        <v>4</v>
      </c>
      <c r="BH23" s="36"/>
      <c r="BI23" s="37"/>
      <c r="BJ23" s="38"/>
      <c r="BK23" s="38"/>
      <c r="BL23" s="36"/>
      <c r="BM23" s="36"/>
      <c r="BN23" s="36"/>
      <c r="BO23" s="36"/>
      <c r="BP23" s="36"/>
      <c r="BQ23" s="36"/>
      <c r="BR23" s="36"/>
      <c r="BS23" s="36"/>
      <c r="BT23" s="36"/>
      <c r="BU23" s="36"/>
      <c r="BV23" s="39"/>
      <c r="BW23" s="38"/>
      <c r="BX23" s="38"/>
      <c r="BY23" s="38"/>
      <c r="BZ23" s="39"/>
      <c r="CA23" s="38"/>
      <c r="CB23" s="38"/>
      <c r="CC23" s="38"/>
      <c r="CD23" s="38"/>
      <c r="CE23" s="36"/>
      <c r="CF23" s="36"/>
      <c r="CG23" s="36"/>
      <c r="CH23" s="40"/>
      <c r="CI23" s="40"/>
      <c r="CK23" s="38"/>
      <c r="CL23" s="38"/>
      <c r="CM23" s="38"/>
      <c r="CN23" s="38"/>
      <c r="CO23" s="41"/>
      <c r="CP23" s="38"/>
      <c r="CQ23" s="38"/>
      <c r="CR23" s="38"/>
      <c r="CS23" s="38"/>
      <c r="CU23" s="38"/>
      <c r="CV23" s="38"/>
      <c r="CW23" s="38"/>
      <c r="CX23" s="38"/>
      <c r="CY23" s="41"/>
      <c r="CZ23" s="38"/>
      <c r="DA23" s="38"/>
      <c r="DB23" s="38"/>
      <c r="DC23" s="42"/>
    </row>
    <row r="24" spans="1:107" x14ac:dyDescent="0.15">
      <c r="A24" s="502">
        <f t="shared" si="4"/>
        <v>0</v>
      </c>
      <c r="B24" s="43"/>
      <c r="C24" s="34" t="s">
        <v>313</v>
      </c>
      <c r="D24" s="35">
        <v>2</v>
      </c>
      <c r="E24" s="54">
        <v>130</v>
      </c>
      <c r="F24" s="56">
        <v>7.0033073562494703</v>
      </c>
      <c r="G24" s="56">
        <v>7.422254226191316</v>
      </c>
      <c r="H24" s="56">
        <v>11.680014611198645</v>
      </c>
      <c r="I24" s="56">
        <v>114.44078808603155</v>
      </c>
      <c r="J24" s="56">
        <v>125.57243018453286</v>
      </c>
      <c r="K24" s="54">
        <v>902.26706298084969</v>
      </c>
      <c r="L24" s="56">
        <v>188.15127508227508</v>
      </c>
      <c r="M24" s="56">
        <v>165.94506067005025</v>
      </c>
      <c r="N24" s="54">
        <v>329.08431732168214</v>
      </c>
      <c r="O24" s="54">
        <v>193.79740213661398</v>
      </c>
      <c r="P24" s="56">
        <v>210.75696206844415</v>
      </c>
      <c r="Q24" s="56">
        <v>84.489643465979611</v>
      </c>
      <c r="R24" s="54">
        <v>71.36155871331809</v>
      </c>
      <c r="S24" s="56">
        <v>96.101377482215227</v>
      </c>
      <c r="T24" s="56">
        <v>6.7950390000000009</v>
      </c>
      <c r="U24" s="56">
        <v>3.5952952499999991</v>
      </c>
      <c r="V24" s="56">
        <v>1.7245800000000002</v>
      </c>
      <c r="W24" s="56">
        <v>29.4007185</v>
      </c>
      <c r="X24" s="56">
        <v>0.17465666666666665</v>
      </c>
      <c r="Y24" s="56">
        <v>4.5665800000000001</v>
      </c>
      <c r="Z24" s="56">
        <v>1.8679100000000002</v>
      </c>
      <c r="AA24" s="56">
        <v>6.8990649999999984</v>
      </c>
      <c r="AB24" s="54">
        <v>125</v>
      </c>
      <c r="AC24" s="54">
        <v>48.048409999999997</v>
      </c>
      <c r="AD24" s="54">
        <v>24.548160000000003</v>
      </c>
      <c r="AE24" s="58">
        <v>0.05</v>
      </c>
      <c r="AF24" s="58">
        <v>0.02</v>
      </c>
      <c r="AH24" s="56">
        <v>9.1065787963645537</v>
      </c>
      <c r="AI24" s="56">
        <v>2.9414638088902674</v>
      </c>
      <c r="AJ24" s="56">
        <v>13.230680603364652</v>
      </c>
      <c r="AK24" s="56">
        <v>3.177868617031355</v>
      </c>
      <c r="AL24" s="59">
        <v>8.3411466902436544</v>
      </c>
      <c r="AM24" s="56">
        <v>7.6325592920286809</v>
      </c>
      <c r="AN24" s="56">
        <v>6.4295328164402239</v>
      </c>
      <c r="AO24" s="56">
        <v>8.4432349064960288</v>
      </c>
      <c r="AP24" s="56">
        <v>9.1135985537470674</v>
      </c>
      <c r="AR24" s="56">
        <v>8.0130542698805431</v>
      </c>
      <c r="AS24" s="56">
        <v>2.5882507207796506</v>
      </c>
      <c r="AT24" s="56">
        <v>11.641930968031639</v>
      </c>
      <c r="AU24" s="56">
        <v>2.7962678696623318</v>
      </c>
      <c r="AV24" s="59">
        <v>7.3395358011550238</v>
      </c>
      <c r="AW24" s="56">
        <v>6.7160360869575539</v>
      </c>
      <c r="AX24" s="56">
        <v>5.6574698951356828</v>
      </c>
      <c r="AY24" s="56">
        <v>7.4293651910321694</v>
      </c>
      <c r="AZ24" s="60">
        <v>8.0192310897516812</v>
      </c>
      <c r="BB24" s="32"/>
      <c r="BC24" s="300"/>
      <c r="BD24" s="43"/>
      <c r="BE24" s="34"/>
      <c r="BF24" s="34" t="s">
        <v>311</v>
      </c>
      <c r="BG24" s="35">
        <v>5</v>
      </c>
      <c r="BH24" s="36"/>
      <c r="BI24" s="37"/>
      <c r="BJ24" s="38"/>
      <c r="BK24" s="38"/>
      <c r="BL24" s="36"/>
      <c r="BM24" s="36"/>
      <c r="BN24" s="36"/>
      <c r="BO24" s="36"/>
      <c r="BP24" s="36"/>
      <c r="BQ24" s="36"/>
      <c r="BR24" s="36"/>
      <c r="BS24" s="36"/>
      <c r="BT24" s="36"/>
      <c r="BU24" s="36"/>
      <c r="BV24" s="39"/>
      <c r="BW24" s="38"/>
      <c r="BX24" s="38"/>
      <c r="BY24" s="38"/>
      <c r="BZ24" s="39"/>
      <c r="CA24" s="38"/>
      <c r="CB24" s="38"/>
      <c r="CC24" s="38"/>
      <c r="CD24" s="38"/>
      <c r="CE24" s="36"/>
      <c r="CF24" s="36"/>
      <c r="CG24" s="36"/>
      <c r="CH24" s="40"/>
      <c r="CI24" s="40"/>
      <c r="CK24" s="38"/>
      <c r="CL24" s="38"/>
      <c r="CM24" s="38"/>
      <c r="CN24" s="38"/>
      <c r="CO24" s="41"/>
      <c r="CP24" s="38"/>
      <c r="CQ24" s="38"/>
      <c r="CR24" s="38"/>
      <c r="CS24" s="38"/>
      <c r="CU24" s="38"/>
      <c r="CV24" s="38"/>
      <c r="CW24" s="38"/>
      <c r="CX24" s="38"/>
      <c r="CY24" s="41"/>
      <c r="CZ24" s="38"/>
      <c r="DA24" s="38"/>
      <c r="DB24" s="38"/>
      <c r="DC24" s="42"/>
    </row>
    <row r="25" spans="1:107" ht="15" x14ac:dyDescent="0.15">
      <c r="A25" s="502">
        <f t="shared" si="4"/>
        <v>0</v>
      </c>
      <c r="B25" s="43"/>
      <c r="C25" s="34" t="s">
        <v>314</v>
      </c>
      <c r="D25" s="35">
        <v>3</v>
      </c>
      <c r="E25" s="54">
        <v>140</v>
      </c>
      <c r="F25" s="56">
        <v>6.7469299578027551</v>
      </c>
      <c r="G25" s="56">
        <v>7.1026087454292277</v>
      </c>
      <c r="H25" s="56">
        <v>11.311186936706306</v>
      </c>
      <c r="I25" s="56">
        <v>106.76856275174364</v>
      </c>
      <c r="J25" s="56">
        <v>102.01695534682311</v>
      </c>
      <c r="K25" s="54">
        <v>906.95956846746549</v>
      </c>
      <c r="L25" s="56">
        <v>153.24971018206699</v>
      </c>
      <c r="M25" s="56">
        <v>191.7121358140094</v>
      </c>
      <c r="N25" s="54">
        <v>363.70557998780635</v>
      </c>
      <c r="O25" s="54">
        <v>220.00873637188374</v>
      </c>
      <c r="P25" s="56">
        <v>212.50533124955257</v>
      </c>
      <c r="Q25" s="56">
        <v>82.743482597210146</v>
      </c>
      <c r="R25" s="54">
        <v>68.480822171944681</v>
      </c>
      <c r="S25" s="56">
        <v>92.19796379518715</v>
      </c>
      <c r="T25" s="56">
        <v>6.7950390000000009</v>
      </c>
      <c r="U25" s="56">
        <v>3.3578032499999995</v>
      </c>
      <c r="V25" s="56">
        <v>1.55901</v>
      </c>
      <c r="W25" s="56">
        <v>27.870718500000002</v>
      </c>
      <c r="X25" s="56">
        <v>0.18241666666666664</v>
      </c>
      <c r="Y25" s="56">
        <v>4.6417959999999994</v>
      </c>
      <c r="Z25" s="56">
        <v>1.6327099999999999</v>
      </c>
      <c r="AA25" s="56">
        <v>5.8742149999999995</v>
      </c>
      <c r="AB25" s="54">
        <v>125</v>
      </c>
      <c r="AC25" s="54">
        <v>39.789179999999995</v>
      </c>
      <c r="AD25" s="54">
        <v>22.198160000000001</v>
      </c>
      <c r="AE25" s="58">
        <v>0.05</v>
      </c>
      <c r="AF25" s="58">
        <v>0.02</v>
      </c>
      <c r="AH25" s="56">
        <v>7.8</v>
      </c>
      <c r="AI25" s="56">
        <v>2.4343197765216669</v>
      </c>
      <c r="AJ25" s="56">
        <v>11</v>
      </c>
      <c r="AK25" s="56">
        <v>2.75</v>
      </c>
      <c r="AL25" s="59">
        <v>6.8</v>
      </c>
      <c r="AM25" s="56">
        <v>6.4</v>
      </c>
      <c r="AN25" s="56">
        <v>5.5</v>
      </c>
      <c r="AO25" s="56">
        <v>7.35</v>
      </c>
      <c r="AP25" s="56">
        <v>7.5</v>
      </c>
      <c r="AR25" s="56">
        <v>7.3575094002381789</v>
      </c>
      <c r="AS25" s="56">
        <v>2.2962218767876754</v>
      </c>
      <c r="AT25" s="56">
        <v>10.375974795207689</v>
      </c>
      <c r="AU25" s="56">
        <v>2.5939936988019223</v>
      </c>
      <c r="AV25" s="59">
        <v>6.4142389643102078</v>
      </c>
      <c r="AW25" s="56">
        <v>6.036930789939019</v>
      </c>
      <c r="AX25" s="56">
        <v>5.1879873976038446</v>
      </c>
      <c r="AY25" s="56">
        <v>6.9330377040705917</v>
      </c>
      <c r="AZ25" s="60">
        <v>7.0745282694597877</v>
      </c>
      <c r="BB25" s="32"/>
      <c r="BC25" s="300"/>
      <c r="BD25" s="68" t="s">
        <v>315</v>
      </c>
      <c r="BE25" s="311"/>
      <c r="BF25" s="45" t="s">
        <v>312</v>
      </c>
      <c r="BG25" s="46">
        <v>1</v>
      </c>
      <c r="BH25" s="47"/>
      <c r="BI25" s="48"/>
      <c r="BJ25" s="49"/>
      <c r="BK25" s="49"/>
      <c r="BL25" s="47"/>
      <c r="BM25" s="47"/>
      <c r="BN25" s="47"/>
      <c r="BO25" s="47"/>
      <c r="BP25" s="47"/>
      <c r="BQ25" s="47"/>
      <c r="BR25" s="47"/>
      <c r="BS25" s="47"/>
      <c r="BT25" s="47"/>
      <c r="BU25" s="47"/>
      <c r="BV25" s="50"/>
      <c r="BW25" s="49"/>
      <c r="BX25" s="49"/>
      <c r="BY25" s="49"/>
      <c r="BZ25" s="50"/>
      <c r="CA25" s="49"/>
      <c r="CB25" s="49"/>
      <c r="CC25" s="49"/>
      <c r="CD25" s="49"/>
      <c r="CE25" s="47"/>
      <c r="CF25" s="47"/>
      <c r="CG25" s="47"/>
      <c r="CH25" s="51"/>
      <c r="CI25" s="51"/>
      <c r="CK25" s="49"/>
      <c r="CL25" s="49"/>
      <c r="CM25" s="49"/>
      <c r="CN25" s="49"/>
      <c r="CO25" s="52"/>
      <c r="CP25" s="49"/>
      <c r="CQ25" s="49"/>
      <c r="CR25" s="49"/>
      <c r="CS25" s="49"/>
      <c r="CU25" s="49"/>
      <c r="CV25" s="49"/>
      <c r="CW25" s="49"/>
      <c r="CX25" s="49"/>
      <c r="CY25" s="52"/>
      <c r="CZ25" s="49"/>
      <c r="DA25" s="49"/>
      <c r="DB25" s="49"/>
      <c r="DC25" s="53"/>
    </row>
    <row r="26" spans="1:107" x14ac:dyDescent="0.15">
      <c r="A26" s="502">
        <f t="shared" si="4"/>
        <v>0</v>
      </c>
      <c r="B26" s="43"/>
      <c r="C26" s="34" t="s">
        <v>316</v>
      </c>
      <c r="D26" s="35">
        <v>4</v>
      </c>
      <c r="E26" s="54">
        <v>150</v>
      </c>
      <c r="F26" s="56">
        <v>6.4364973238002978</v>
      </c>
      <c r="G26" s="56">
        <v>6.7144138734618952</v>
      </c>
      <c r="H26" s="56">
        <v>10.864437359335424</v>
      </c>
      <c r="I26" s="56">
        <v>97.661652072338043</v>
      </c>
      <c r="J26" s="56">
        <v>81.996638540967922</v>
      </c>
      <c r="K26" s="54">
        <v>909.37082069512439</v>
      </c>
      <c r="L26" s="56">
        <v>123.7939970874252</v>
      </c>
      <c r="M26" s="56">
        <v>223.67531760316933</v>
      </c>
      <c r="N26" s="54">
        <v>407.64805866912388</v>
      </c>
      <c r="O26" s="54">
        <v>257.76474061860347</v>
      </c>
      <c r="P26" s="56">
        <v>183.07933732429427</v>
      </c>
      <c r="Q26" s="56">
        <v>79.359006248682817</v>
      </c>
      <c r="R26" s="54">
        <v>65.770331267982357</v>
      </c>
      <c r="S26" s="56">
        <v>91.556823678470224</v>
      </c>
      <c r="T26" s="56">
        <v>6.7950390000000009</v>
      </c>
      <c r="U26" s="56">
        <v>3.0968032499999998</v>
      </c>
      <c r="V26" s="56">
        <v>1.4334400000000003</v>
      </c>
      <c r="W26" s="56">
        <v>25.440718500000006</v>
      </c>
      <c r="X26" s="56">
        <v>0.17977666666666667</v>
      </c>
      <c r="Y26" s="56">
        <v>4.4867719999999993</v>
      </c>
      <c r="Z26" s="56">
        <v>1.4260099999999998</v>
      </c>
      <c r="AA26" s="56">
        <v>5.0765849999999997</v>
      </c>
      <c r="AB26" s="54">
        <v>125</v>
      </c>
      <c r="AC26" s="54">
        <v>32.592829999999992</v>
      </c>
      <c r="AD26" s="54">
        <v>20.34816</v>
      </c>
      <c r="AE26" s="58">
        <v>0.05</v>
      </c>
      <c r="AF26" s="58">
        <v>0.02</v>
      </c>
      <c r="AH26" s="56">
        <v>6.5008858690282878</v>
      </c>
      <c r="AI26" s="56">
        <v>2.0634306997609322</v>
      </c>
      <c r="AJ26" s="56">
        <v>9.156161092797344</v>
      </c>
      <c r="AK26" s="56">
        <v>2.2909536538264414</v>
      </c>
      <c r="AL26" s="59">
        <v>5.7444012854177613</v>
      </c>
      <c r="AM26" s="56">
        <v>5.2473468575057662</v>
      </c>
      <c r="AN26" s="56">
        <v>4.555548288097139</v>
      </c>
      <c r="AO26" s="56">
        <v>6.2254774404777891</v>
      </c>
      <c r="AP26" s="56">
        <v>6.2561364275447504</v>
      </c>
      <c r="AR26" s="56">
        <v>6.7322441644968727</v>
      </c>
      <c r="AS26" s="56">
        <v>2.1368655852722505</v>
      </c>
      <c r="AT26" s="56">
        <v>9.4820172708849633</v>
      </c>
      <c r="AU26" s="56">
        <v>2.3724857931417924</v>
      </c>
      <c r="AV26" s="59">
        <v>5.9488372525547222</v>
      </c>
      <c r="AW26" s="56">
        <v>5.434093287014524</v>
      </c>
      <c r="AX26" s="56">
        <v>4.7176744826024617</v>
      </c>
      <c r="AY26" s="56">
        <v>6.4470342987467619</v>
      </c>
      <c r="AZ26" s="60">
        <v>6.478784400337422</v>
      </c>
      <c r="BB26" s="32"/>
      <c r="BC26" s="300"/>
      <c r="BD26" s="33" t="s">
        <v>317</v>
      </c>
      <c r="BE26" s="310"/>
      <c r="BF26" s="34" t="s">
        <v>313</v>
      </c>
      <c r="BG26" s="35">
        <v>2</v>
      </c>
      <c r="BH26" s="54"/>
      <c r="BI26" s="55"/>
      <c r="BJ26" s="56"/>
      <c r="BK26" s="56"/>
      <c r="BL26" s="54"/>
      <c r="BM26" s="54"/>
      <c r="BN26" s="54"/>
      <c r="BO26" s="54"/>
      <c r="BP26" s="54"/>
      <c r="BQ26" s="54"/>
      <c r="BR26" s="54"/>
      <c r="BS26" s="54"/>
      <c r="BT26" s="54"/>
      <c r="BU26" s="54"/>
      <c r="BV26" s="57"/>
      <c r="BW26" s="56"/>
      <c r="BX26" s="56"/>
      <c r="BY26" s="56"/>
      <c r="BZ26" s="57"/>
      <c r="CA26" s="56"/>
      <c r="CB26" s="56"/>
      <c r="CC26" s="56"/>
      <c r="CD26" s="56"/>
      <c r="CE26" s="54"/>
      <c r="CF26" s="54"/>
      <c r="CG26" s="54"/>
      <c r="CH26" s="58"/>
      <c r="CI26" s="58"/>
      <c r="CK26" s="56"/>
      <c r="CL26" s="56"/>
      <c r="CM26" s="56"/>
      <c r="CN26" s="56"/>
      <c r="CO26" s="59"/>
      <c r="CP26" s="56"/>
      <c r="CQ26" s="56"/>
      <c r="CR26" s="56"/>
      <c r="CS26" s="56"/>
      <c r="CU26" s="56"/>
      <c r="CV26" s="56"/>
      <c r="CW26" s="56"/>
      <c r="CX26" s="56"/>
      <c r="CY26" s="59"/>
      <c r="CZ26" s="56"/>
      <c r="DA26" s="56"/>
      <c r="DB26" s="56"/>
      <c r="DC26" s="60"/>
    </row>
    <row r="27" spans="1:107" x14ac:dyDescent="0.15">
      <c r="A27" s="502">
        <f t="shared" si="4"/>
        <v>0</v>
      </c>
      <c r="B27" s="43"/>
      <c r="C27" s="34" t="s">
        <v>318</v>
      </c>
      <c r="D27" s="35">
        <v>5</v>
      </c>
      <c r="E27" s="54">
        <v>160</v>
      </c>
      <c r="F27" s="56">
        <v>5.81275441553995</v>
      </c>
      <c r="G27" s="56">
        <v>5.9079412187463607</v>
      </c>
      <c r="H27" s="56">
        <v>9.9903296791250042</v>
      </c>
      <c r="I27" s="56">
        <v>88.452973388692754</v>
      </c>
      <c r="J27" s="56">
        <v>70.856321319688377</v>
      </c>
      <c r="K27" s="54">
        <v>910.26843256137147</v>
      </c>
      <c r="L27" s="56">
        <v>107.43434852547301</v>
      </c>
      <c r="M27" s="56">
        <v>248.10951197019591</v>
      </c>
      <c r="N27" s="54">
        <v>439.33028878467576</v>
      </c>
      <c r="O27" s="54">
        <v>284.33011663275505</v>
      </c>
      <c r="P27" s="56">
        <v>160.10966173126832</v>
      </c>
      <c r="Q27" s="56">
        <v>72.866044162493807</v>
      </c>
      <c r="R27" s="54">
        <v>64.126718627620832</v>
      </c>
      <c r="S27" s="56">
        <v>90.209547167638476</v>
      </c>
      <c r="T27" s="56">
        <v>6.7950390000000009</v>
      </c>
      <c r="U27" s="56">
        <v>2.81229525</v>
      </c>
      <c r="V27" s="56">
        <v>1.3478700000000003</v>
      </c>
      <c r="W27" s="56">
        <v>22.110718500000001</v>
      </c>
      <c r="X27" s="56">
        <v>0.16673666666666667</v>
      </c>
      <c r="Y27" s="56">
        <v>4.1015079999999999</v>
      </c>
      <c r="Z27" s="56">
        <v>1.2478100000000003</v>
      </c>
      <c r="AA27" s="56">
        <v>4.5061749999999989</v>
      </c>
      <c r="AB27" s="54">
        <v>75</v>
      </c>
      <c r="AC27" s="54">
        <v>26.459359999999997</v>
      </c>
      <c r="AD27" s="54">
        <v>18.998159999999999</v>
      </c>
      <c r="AE27" s="58">
        <v>0.05</v>
      </c>
      <c r="AF27" s="58">
        <v>0.02</v>
      </c>
      <c r="AH27" s="56">
        <v>5.1584602011079914</v>
      </c>
      <c r="AI27" s="56">
        <v>1.6031618735362501</v>
      </c>
      <c r="AJ27" s="56">
        <v>7.5280154110299753</v>
      </c>
      <c r="AK27" s="56">
        <v>1.8568896020767733</v>
      </c>
      <c r="AL27" s="59">
        <v>4.6962159246909039</v>
      </c>
      <c r="AM27" s="56">
        <v>4.2622434868160211</v>
      </c>
      <c r="AN27" s="56">
        <v>3.7532670645622797</v>
      </c>
      <c r="AO27" s="56">
        <v>5.0549651867473671</v>
      </c>
      <c r="AP27" s="56">
        <v>5.039614121739028</v>
      </c>
      <c r="AR27" s="56">
        <v>5.8770268135530008</v>
      </c>
      <c r="AS27" s="56">
        <v>1.8264801801155086</v>
      </c>
      <c r="AT27" s="56">
        <v>8.5766578976339716</v>
      </c>
      <c r="AU27" s="56">
        <v>2.1155518421696744</v>
      </c>
      <c r="AV27" s="59">
        <v>5.3503925271566217</v>
      </c>
      <c r="AW27" s="56">
        <v>4.8559683086299712</v>
      </c>
      <c r="AX27" s="56">
        <v>4.2760921509329481</v>
      </c>
      <c r="AY27" s="56">
        <v>5.7591150819987291</v>
      </c>
      <c r="AZ27" s="60">
        <v>5.7416256341493055</v>
      </c>
      <c r="BB27" s="32"/>
      <c r="BC27" s="300"/>
      <c r="BD27" s="43"/>
      <c r="BE27" s="34"/>
      <c r="BF27" s="34" t="s">
        <v>314</v>
      </c>
      <c r="BG27" s="35">
        <v>3</v>
      </c>
      <c r="BH27" s="54"/>
      <c r="BI27" s="55"/>
      <c r="BJ27" s="56"/>
      <c r="BK27" s="56"/>
      <c r="BL27" s="54"/>
      <c r="BM27" s="54"/>
      <c r="BN27" s="54"/>
      <c r="BO27" s="54"/>
      <c r="BP27" s="54"/>
      <c r="BQ27" s="54"/>
      <c r="BR27" s="54"/>
      <c r="BS27" s="54"/>
      <c r="BT27" s="54"/>
      <c r="BU27" s="54"/>
      <c r="BV27" s="57"/>
      <c r="BW27" s="56"/>
      <c r="BX27" s="56"/>
      <c r="BY27" s="56"/>
      <c r="BZ27" s="57"/>
      <c r="CA27" s="56"/>
      <c r="CB27" s="56"/>
      <c r="CC27" s="56"/>
      <c r="CD27" s="56"/>
      <c r="CE27" s="54"/>
      <c r="CF27" s="54"/>
      <c r="CG27" s="54"/>
      <c r="CH27" s="58"/>
      <c r="CI27" s="58"/>
      <c r="CK27" s="56"/>
      <c r="CL27" s="56"/>
      <c r="CM27" s="56"/>
      <c r="CN27" s="56"/>
      <c r="CO27" s="59"/>
      <c r="CP27" s="56"/>
      <c r="CQ27" s="56"/>
      <c r="CR27" s="56"/>
      <c r="CS27" s="56"/>
      <c r="CU27" s="56"/>
      <c r="CV27" s="56"/>
      <c r="CW27" s="56"/>
      <c r="CX27" s="56"/>
      <c r="CY27" s="59"/>
      <c r="CZ27" s="56"/>
      <c r="DA27" s="56"/>
      <c r="DB27" s="56"/>
      <c r="DC27" s="60"/>
    </row>
    <row r="28" spans="1:107" x14ac:dyDescent="0.15">
      <c r="A28" s="502">
        <f t="shared" si="4"/>
        <v>0</v>
      </c>
      <c r="B28" s="44" t="str">
        <f>IF($BE$6=1,BD30,BD31)</f>
        <v>L (1. Aufw.)</v>
      </c>
      <c r="C28" s="45" t="s">
        <v>319</v>
      </c>
      <c r="D28" s="46">
        <v>1</v>
      </c>
      <c r="E28" s="61">
        <v>120</v>
      </c>
      <c r="F28" s="63">
        <v>7.1042591039210041</v>
      </c>
      <c r="G28" s="63">
        <v>7.5285211103429148</v>
      </c>
      <c r="H28" s="63">
        <v>11.849275842049925</v>
      </c>
      <c r="I28" s="63">
        <v>123.03021216317771</v>
      </c>
      <c r="J28" s="63">
        <v>166.80610151686358</v>
      </c>
      <c r="K28" s="61">
        <v>890.38076696814778</v>
      </c>
      <c r="L28" s="63">
        <v>250.23170366113112</v>
      </c>
      <c r="M28" s="63">
        <v>125.37769165114031</v>
      </c>
      <c r="N28" s="61">
        <v>258.74050616222127</v>
      </c>
      <c r="O28" s="61">
        <v>162.84096468934848</v>
      </c>
      <c r="P28" s="63">
        <v>165.46828464225871</v>
      </c>
      <c r="Q28" s="63">
        <v>84.443158074041563</v>
      </c>
      <c r="R28" s="61">
        <v>75.519032756415385</v>
      </c>
      <c r="S28" s="63">
        <v>107.32313832301676</v>
      </c>
      <c r="T28" s="63">
        <v>11.222824268956098</v>
      </c>
      <c r="U28" s="63">
        <v>3.3176667916798408</v>
      </c>
      <c r="V28" s="63">
        <v>2.2032155851242514</v>
      </c>
      <c r="W28" s="63">
        <v>26.327163202953784</v>
      </c>
      <c r="X28" s="63">
        <v>0.15649666666666667</v>
      </c>
      <c r="Y28" s="63">
        <v>4.2611239999999997</v>
      </c>
      <c r="Z28" s="63">
        <v>2.7481324038572308</v>
      </c>
      <c r="AA28" s="63">
        <v>8.8615099999999991</v>
      </c>
      <c r="AB28" s="61">
        <v>200</v>
      </c>
      <c r="AC28" s="61">
        <v>76.706524999999999</v>
      </c>
      <c r="AD28" s="61">
        <v>28.897205</v>
      </c>
      <c r="AE28" s="65">
        <v>0.15</v>
      </c>
      <c r="AF28" s="65">
        <v>0.02</v>
      </c>
      <c r="AH28" s="63">
        <v>11.771961559345725</v>
      </c>
      <c r="AI28" s="63">
        <v>3.1804439070004973</v>
      </c>
      <c r="AJ28" s="63">
        <v>16.994658752055312</v>
      </c>
      <c r="AK28" s="63">
        <v>4.2512567278007518</v>
      </c>
      <c r="AL28" s="66">
        <v>10.467229079313686</v>
      </c>
      <c r="AM28" s="63">
        <v>9.5531329981414821</v>
      </c>
      <c r="AN28" s="63">
        <v>8.2480335960227222</v>
      </c>
      <c r="AO28" s="63">
        <v>11.216279710217496</v>
      </c>
      <c r="AP28" s="63">
        <v>11.156966218851013</v>
      </c>
      <c r="AR28" s="63">
        <v>9.6647714076390336</v>
      </c>
      <c r="AS28" s="63">
        <v>2.6111420073042262</v>
      </c>
      <c r="AT28" s="63">
        <v>13.952601795496815</v>
      </c>
      <c r="AU28" s="63">
        <v>3.4902785115504051</v>
      </c>
      <c r="AV28" s="66">
        <v>8.5935870426492738</v>
      </c>
      <c r="AW28" s="63">
        <v>7.843114861389533</v>
      </c>
      <c r="AX28" s="63">
        <v>6.7716292536481131</v>
      </c>
      <c r="AY28" s="63">
        <v>9.208557035877444</v>
      </c>
      <c r="AZ28" s="67">
        <v>9.159860704976591</v>
      </c>
      <c r="BB28" s="32"/>
      <c r="BC28" s="300"/>
      <c r="BD28" s="43"/>
      <c r="BE28" s="34"/>
      <c r="BF28" s="34" t="s">
        <v>316</v>
      </c>
      <c r="BG28" s="35">
        <v>4</v>
      </c>
      <c r="BH28" s="54"/>
      <c r="BI28" s="55"/>
      <c r="BJ28" s="56"/>
      <c r="BK28" s="56"/>
      <c r="BL28" s="54"/>
      <c r="BM28" s="54"/>
      <c r="BN28" s="54"/>
      <c r="BO28" s="54"/>
      <c r="BP28" s="54"/>
      <c r="BQ28" s="54"/>
      <c r="BR28" s="54"/>
      <c r="BS28" s="54"/>
      <c r="BT28" s="54"/>
      <c r="BU28" s="54"/>
      <c r="BV28" s="57"/>
      <c r="BW28" s="56"/>
      <c r="BX28" s="56"/>
      <c r="BY28" s="56"/>
      <c r="BZ28" s="57"/>
      <c r="CA28" s="56"/>
      <c r="CB28" s="56"/>
      <c r="CC28" s="56"/>
      <c r="CD28" s="56"/>
      <c r="CE28" s="54"/>
      <c r="CF28" s="54"/>
      <c r="CG28" s="54"/>
      <c r="CH28" s="58"/>
      <c r="CI28" s="58"/>
      <c r="CK28" s="56"/>
      <c r="CL28" s="56"/>
      <c r="CM28" s="56"/>
      <c r="CN28" s="56"/>
      <c r="CO28" s="59"/>
      <c r="CP28" s="56"/>
      <c r="CQ28" s="56"/>
      <c r="CR28" s="56"/>
      <c r="CS28" s="56"/>
      <c r="CU28" s="56"/>
      <c r="CV28" s="56"/>
      <c r="CW28" s="56"/>
      <c r="CX28" s="56"/>
      <c r="CY28" s="59"/>
      <c r="CZ28" s="56"/>
      <c r="DA28" s="56"/>
      <c r="DB28" s="56"/>
      <c r="DC28" s="60"/>
    </row>
    <row r="29" spans="1:107" x14ac:dyDescent="0.15">
      <c r="A29" s="502">
        <f t="shared" si="4"/>
        <v>0</v>
      </c>
      <c r="B29" s="43"/>
      <c r="C29" s="34" t="s">
        <v>320</v>
      </c>
      <c r="D29" s="35">
        <v>2</v>
      </c>
      <c r="E29" s="36">
        <v>120</v>
      </c>
      <c r="F29" s="38">
        <v>6.9944709317673635</v>
      </c>
      <c r="G29" s="38">
        <v>7.3947435194420343</v>
      </c>
      <c r="H29" s="38">
        <v>11.687648796955324</v>
      </c>
      <c r="I29" s="38">
        <v>119.78854464697673</v>
      </c>
      <c r="J29" s="38">
        <v>154.18491764096447</v>
      </c>
      <c r="K29" s="36">
        <v>893.37229638646636</v>
      </c>
      <c r="L29" s="38">
        <v>231.09682521771896</v>
      </c>
      <c r="M29" s="38">
        <v>147.69435107789664</v>
      </c>
      <c r="N29" s="36">
        <v>282.25741086892583</v>
      </c>
      <c r="O29" s="36">
        <v>186.47742371145807</v>
      </c>
      <c r="P29" s="38">
        <v>139.30556231568221</v>
      </c>
      <c r="Q29" s="38">
        <v>83.700902551820647</v>
      </c>
      <c r="R29" s="36">
        <v>74.409588201783123</v>
      </c>
      <c r="S29" s="38">
        <v>105.6022223330077</v>
      </c>
      <c r="T29" s="38">
        <v>11.222824268956098</v>
      </c>
      <c r="U29" s="38">
        <v>3.1312988296169855</v>
      </c>
      <c r="V29" s="38">
        <v>1.9685628235078008</v>
      </c>
      <c r="W29" s="38">
        <v>25.760869520122018</v>
      </c>
      <c r="X29" s="38">
        <v>0.17465666666666665</v>
      </c>
      <c r="Y29" s="38">
        <v>4.5665800000000001</v>
      </c>
      <c r="Z29" s="38">
        <v>2.4845324038572305</v>
      </c>
      <c r="AA29" s="38">
        <v>7.6094399999999993</v>
      </c>
      <c r="AB29" s="36">
        <v>125</v>
      </c>
      <c r="AC29" s="36">
        <v>67.384415000000004</v>
      </c>
      <c r="AD29" s="36">
        <v>26.047205000000005</v>
      </c>
      <c r="AE29" s="40">
        <v>0.05</v>
      </c>
      <c r="AF29" s="40">
        <v>0.02</v>
      </c>
      <c r="AH29" s="38">
        <v>10.943478209533014</v>
      </c>
      <c r="AI29" s="38">
        <v>2.9274465934140448</v>
      </c>
      <c r="AJ29" s="38">
        <v>15.616511195284266</v>
      </c>
      <c r="AK29" s="38">
        <v>3.9288094536739924</v>
      </c>
      <c r="AL29" s="41">
        <v>9.7039291506302732</v>
      </c>
      <c r="AM29" s="38">
        <v>8.9511075267439537</v>
      </c>
      <c r="AN29" s="38">
        <v>7.5755842546567997</v>
      </c>
      <c r="AO29" s="38">
        <v>10.247126516326727</v>
      </c>
      <c r="AP29" s="38">
        <v>10.567716137405823</v>
      </c>
      <c r="AR29" s="38">
        <v>9.1865233725176765</v>
      </c>
      <c r="AS29" s="38">
        <v>2.4574505506639071</v>
      </c>
      <c r="AT29" s="38">
        <v>13.109309704449508</v>
      </c>
      <c r="AU29" s="38">
        <v>3.2980464877157805</v>
      </c>
      <c r="AV29" s="41">
        <v>8.1459815828814701</v>
      </c>
      <c r="AW29" s="38">
        <v>7.5140240543194876</v>
      </c>
      <c r="AX29" s="38">
        <v>6.3593384555979586</v>
      </c>
      <c r="AY29" s="38">
        <v>8.6019696335099756</v>
      </c>
      <c r="AZ29" s="42">
        <v>8.8710891940957666</v>
      </c>
      <c r="BB29" s="32"/>
      <c r="BC29" s="300"/>
      <c r="BD29" s="43"/>
      <c r="BE29" s="34"/>
      <c r="BF29" s="34" t="s">
        <v>318</v>
      </c>
      <c r="BG29" s="35">
        <v>5</v>
      </c>
      <c r="BH29" s="54"/>
      <c r="BI29" s="55"/>
      <c r="BJ29" s="56"/>
      <c r="BK29" s="56"/>
      <c r="BL29" s="54"/>
      <c r="BM29" s="54"/>
      <c r="BN29" s="54"/>
      <c r="BO29" s="54"/>
      <c r="BP29" s="54"/>
      <c r="BQ29" s="54"/>
      <c r="BR29" s="54"/>
      <c r="BS29" s="54"/>
      <c r="BT29" s="54"/>
      <c r="BU29" s="54"/>
      <c r="BV29" s="57"/>
      <c r="BW29" s="56"/>
      <c r="BX29" s="56"/>
      <c r="BY29" s="56"/>
      <c r="BZ29" s="57"/>
      <c r="CA29" s="56"/>
      <c r="CB29" s="56"/>
      <c r="CC29" s="56"/>
      <c r="CD29" s="56"/>
      <c r="CE29" s="54"/>
      <c r="CF29" s="54"/>
      <c r="CG29" s="54"/>
      <c r="CH29" s="58"/>
      <c r="CI29" s="58"/>
      <c r="CK29" s="56"/>
      <c r="CL29" s="56"/>
      <c r="CM29" s="56"/>
      <c r="CN29" s="56"/>
      <c r="CO29" s="59"/>
      <c r="CP29" s="56"/>
      <c r="CQ29" s="56"/>
      <c r="CR29" s="56"/>
      <c r="CS29" s="56"/>
      <c r="CU29" s="56"/>
      <c r="CV29" s="56"/>
      <c r="CW29" s="56"/>
      <c r="CX29" s="56"/>
      <c r="CY29" s="59"/>
      <c r="CZ29" s="56"/>
      <c r="DA29" s="56"/>
      <c r="DB29" s="56"/>
      <c r="DC29" s="60"/>
    </row>
    <row r="30" spans="1:107" x14ac:dyDescent="0.15">
      <c r="A30" s="502">
        <f t="shared" si="4"/>
        <v>0</v>
      </c>
      <c r="B30" s="43"/>
      <c r="C30" s="34" t="s">
        <v>321</v>
      </c>
      <c r="D30" s="35">
        <v>3</v>
      </c>
      <c r="E30" s="36">
        <v>125</v>
      </c>
      <c r="F30" s="38">
        <v>6.8833024568091608</v>
      </c>
      <c r="G30" s="38">
        <v>7.2607079774071979</v>
      </c>
      <c r="H30" s="38">
        <v>11.52210759084964</v>
      </c>
      <c r="I30" s="38">
        <v>115.94621235223252</v>
      </c>
      <c r="J30" s="38">
        <v>138.95318988716099</v>
      </c>
      <c r="K30" s="36">
        <v>894.30791047626872</v>
      </c>
      <c r="L30" s="38">
        <v>208.1538434156933</v>
      </c>
      <c r="M30" s="38">
        <v>166.20063058350905</v>
      </c>
      <c r="N30" s="36">
        <v>303.22623689772001</v>
      </c>
      <c r="O30" s="36">
        <v>204.46106753638571</v>
      </c>
      <c r="P30" s="38">
        <v>139.21028914354761</v>
      </c>
      <c r="Q30" s="38">
        <v>83.068207808343558</v>
      </c>
      <c r="R30" s="36">
        <v>72.9013176960229</v>
      </c>
      <c r="S30" s="38">
        <v>103.08147623651955</v>
      </c>
      <c r="T30" s="38">
        <v>11.222824268956098</v>
      </c>
      <c r="U30" s="38">
        <v>2.9244567290569843</v>
      </c>
      <c r="V30" s="38">
        <v>1.7795690124418095</v>
      </c>
      <c r="W30" s="38">
        <v>24.385584861816294</v>
      </c>
      <c r="X30" s="38">
        <v>0.18241666666666664</v>
      </c>
      <c r="Y30" s="38">
        <v>4.6417959999999994</v>
      </c>
      <c r="Z30" s="38">
        <v>2.2495324038572306</v>
      </c>
      <c r="AA30" s="38">
        <v>6.5845900000000004</v>
      </c>
      <c r="AB30" s="36">
        <v>125</v>
      </c>
      <c r="AC30" s="36">
        <v>59.125184999999995</v>
      </c>
      <c r="AD30" s="36">
        <v>23.697205000000004</v>
      </c>
      <c r="AE30" s="40">
        <v>0.05</v>
      </c>
      <c r="AF30" s="40">
        <v>0.02</v>
      </c>
      <c r="AH30" s="38">
        <v>9.9</v>
      </c>
      <c r="AI30" s="38">
        <v>2.65</v>
      </c>
      <c r="AJ30" s="38">
        <v>13.5</v>
      </c>
      <c r="AK30" s="38">
        <v>3.55</v>
      </c>
      <c r="AL30" s="41">
        <v>8.6999999999999993</v>
      </c>
      <c r="AM30" s="38">
        <v>8</v>
      </c>
      <c r="AN30" s="38">
        <v>6.8</v>
      </c>
      <c r="AO30" s="38">
        <v>9.3000000000000007</v>
      </c>
      <c r="AP30" s="38">
        <v>9.5</v>
      </c>
      <c r="AR30" s="38">
        <v>8.6134911920020514</v>
      </c>
      <c r="AS30" s="38">
        <v>2.3056314806874179</v>
      </c>
      <c r="AT30" s="38">
        <v>11.745669807275524</v>
      </c>
      <c r="AU30" s="38">
        <v>3.088676134505786</v>
      </c>
      <c r="AV30" s="41">
        <v>7.5694316535775599</v>
      </c>
      <c r="AW30" s="38">
        <v>6.9603969228299407</v>
      </c>
      <c r="AX30" s="38">
        <v>5.9163373844054492</v>
      </c>
      <c r="AY30" s="38">
        <v>8.0914614227898074</v>
      </c>
      <c r="AZ30" s="42">
        <v>8.2654713458605542</v>
      </c>
      <c r="BB30" s="32"/>
      <c r="BC30" s="300"/>
      <c r="BD30" s="44" t="s">
        <v>322</v>
      </c>
      <c r="BE30" s="45"/>
      <c r="BF30" s="45" t="s">
        <v>319</v>
      </c>
      <c r="BG30" s="46">
        <v>1</v>
      </c>
      <c r="BH30" s="61"/>
      <c r="BI30" s="62"/>
      <c r="BJ30" s="63"/>
      <c r="BK30" s="63"/>
      <c r="BL30" s="61"/>
      <c r="BM30" s="61"/>
      <c r="BN30" s="61"/>
      <c r="BO30" s="61"/>
      <c r="BP30" s="61"/>
      <c r="BQ30" s="61"/>
      <c r="BR30" s="61"/>
      <c r="BS30" s="61"/>
      <c r="BT30" s="61"/>
      <c r="BU30" s="61"/>
      <c r="BV30" s="64"/>
      <c r="BW30" s="63"/>
      <c r="BX30" s="63"/>
      <c r="BY30" s="63"/>
      <c r="BZ30" s="64"/>
      <c r="CA30" s="63"/>
      <c r="CB30" s="63"/>
      <c r="CC30" s="63"/>
      <c r="CD30" s="63"/>
      <c r="CE30" s="61"/>
      <c r="CF30" s="61"/>
      <c r="CG30" s="61"/>
      <c r="CH30" s="65"/>
      <c r="CI30" s="65"/>
      <c r="CK30" s="63"/>
      <c r="CL30" s="63"/>
      <c r="CM30" s="63"/>
      <c r="CN30" s="63"/>
      <c r="CO30" s="66"/>
      <c r="CP30" s="63"/>
      <c r="CQ30" s="63"/>
      <c r="CR30" s="63"/>
      <c r="CS30" s="63"/>
      <c r="CU30" s="63"/>
      <c r="CV30" s="63"/>
      <c r="CW30" s="63"/>
      <c r="CX30" s="63"/>
      <c r="CY30" s="66"/>
      <c r="CZ30" s="63"/>
      <c r="DA30" s="63"/>
      <c r="DB30" s="63"/>
      <c r="DC30" s="67"/>
    </row>
    <row r="31" spans="1:107" x14ac:dyDescent="0.15">
      <c r="A31" s="502">
        <f t="shared" si="4"/>
        <v>0</v>
      </c>
      <c r="B31" s="43"/>
      <c r="C31" s="34" t="s">
        <v>323</v>
      </c>
      <c r="D31" s="35">
        <v>4</v>
      </c>
      <c r="E31" s="36">
        <v>130</v>
      </c>
      <c r="F31" s="38">
        <v>6.5203989567770391</v>
      </c>
      <c r="G31" s="38">
        <v>6.7998526832097133</v>
      </c>
      <c r="H31" s="38">
        <v>11.008530595221716</v>
      </c>
      <c r="I31" s="38">
        <v>109.23982515842437</v>
      </c>
      <c r="J31" s="38">
        <v>122.24610660027591</v>
      </c>
      <c r="K31" s="36">
        <v>900.48176936725736</v>
      </c>
      <c r="L31" s="38">
        <v>183.18994597163967</v>
      </c>
      <c r="M31" s="38">
        <v>195.59488960046292</v>
      </c>
      <c r="N31" s="36">
        <v>333.4222994481097</v>
      </c>
      <c r="O31" s="36">
        <v>237.41577203763174</v>
      </c>
      <c r="P31" s="38">
        <v>137.42651668864318</v>
      </c>
      <c r="Q31" s="38">
        <v>80.027451548174341</v>
      </c>
      <c r="R31" s="36">
        <v>71.086228572620499</v>
      </c>
      <c r="S31" s="38">
        <v>102.55107867277501</v>
      </c>
      <c r="T31" s="38">
        <v>11.222824268956098</v>
      </c>
      <c r="U31" s="38">
        <v>2.697140489999835</v>
      </c>
      <c r="V31" s="38">
        <v>1.6362341519262789</v>
      </c>
      <c r="W31" s="38">
        <v>22.201309228036617</v>
      </c>
      <c r="X31" s="38">
        <v>0.17977666666666667</v>
      </c>
      <c r="Y31" s="38">
        <v>4.4867719999999993</v>
      </c>
      <c r="Z31" s="38">
        <v>2.0431324038572307</v>
      </c>
      <c r="AA31" s="38">
        <v>5.7869600000000005</v>
      </c>
      <c r="AB31" s="36">
        <v>125</v>
      </c>
      <c r="AC31" s="36">
        <v>51.928834999999992</v>
      </c>
      <c r="AD31" s="36">
        <v>21.847205000000002</v>
      </c>
      <c r="AE31" s="40">
        <v>0.05</v>
      </c>
      <c r="AF31" s="40">
        <v>0.02</v>
      </c>
      <c r="AH31" s="38">
        <v>8.6901604037460718</v>
      </c>
      <c r="AI31" s="38">
        <v>2.3232984556071492</v>
      </c>
      <c r="AJ31" s="38">
        <v>11.94068409586945</v>
      </c>
      <c r="AK31" s="38">
        <v>3.1815905476241482</v>
      </c>
      <c r="AL31" s="41">
        <v>7.706898655816012</v>
      </c>
      <c r="AM31" s="38">
        <v>7.0226544278687859</v>
      </c>
      <c r="AN31" s="38">
        <v>5.9422935357850193</v>
      </c>
      <c r="AO31" s="38">
        <v>8.2847873763911295</v>
      </c>
      <c r="AP31" s="38">
        <v>8.2105028271618448</v>
      </c>
      <c r="AR31" s="38">
        <v>8.048808200019872</v>
      </c>
      <c r="AS31" s="38">
        <v>2.1518341194856889</v>
      </c>
      <c r="AT31" s="38">
        <v>11.059436373953634</v>
      </c>
      <c r="AU31" s="38">
        <v>2.9467824411830303</v>
      </c>
      <c r="AV31" s="41">
        <v>7.1381132471288051</v>
      </c>
      <c r="AW31" s="38">
        <v>6.5043676892972329</v>
      </c>
      <c r="AX31" s="38">
        <v>5.5037397143019522</v>
      </c>
      <c r="AY31" s="38">
        <v>7.6733525588058322</v>
      </c>
      <c r="AZ31" s="42">
        <v>7.6045503663038723</v>
      </c>
      <c r="BB31" s="32"/>
      <c r="BC31" s="300"/>
      <c r="BD31" s="33" t="s">
        <v>324</v>
      </c>
      <c r="BE31" s="310"/>
      <c r="BF31" s="34" t="s">
        <v>320</v>
      </c>
      <c r="BG31" s="35">
        <v>2</v>
      </c>
      <c r="BH31" s="36"/>
      <c r="BI31" s="37"/>
      <c r="BJ31" s="38"/>
      <c r="BK31" s="38"/>
      <c r="BL31" s="36"/>
      <c r="BM31" s="36"/>
      <c r="BN31" s="36"/>
      <c r="BO31" s="36"/>
      <c r="BP31" s="36"/>
      <c r="BQ31" s="36"/>
      <c r="BR31" s="36"/>
      <c r="BS31" s="36"/>
      <c r="BT31" s="36"/>
      <c r="BU31" s="36"/>
      <c r="BV31" s="39"/>
      <c r="BW31" s="38"/>
      <c r="BX31" s="38"/>
      <c r="BY31" s="38"/>
      <c r="BZ31" s="39"/>
      <c r="CA31" s="38"/>
      <c r="CB31" s="38"/>
      <c r="CC31" s="38"/>
      <c r="CD31" s="38"/>
      <c r="CE31" s="36"/>
      <c r="CF31" s="36"/>
      <c r="CG31" s="36"/>
      <c r="CH31" s="40"/>
      <c r="CI31" s="40"/>
      <c r="CK31" s="38"/>
      <c r="CL31" s="38"/>
      <c r="CM31" s="38"/>
      <c r="CN31" s="38"/>
      <c r="CO31" s="41"/>
      <c r="CP31" s="38"/>
      <c r="CQ31" s="38"/>
      <c r="CR31" s="38"/>
      <c r="CS31" s="38"/>
      <c r="CU31" s="38"/>
      <c r="CV31" s="38"/>
      <c r="CW31" s="38"/>
      <c r="CX31" s="38"/>
      <c r="CY31" s="41"/>
      <c r="CZ31" s="38"/>
      <c r="DA31" s="38"/>
      <c r="DB31" s="38"/>
      <c r="DC31" s="42"/>
    </row>
    <row r="32" spans="1:107" x14ac:dyDescent="0.15">
      <c r="A32" s="502">
        <f t="shared" si="4"/>
        <v>0</v>
      </c>
      <c r="B32" s="43"/>
      <c r="C32" s="34" t="s">
        <v>325</v>
      </c>
      <c r="D32" s="35">
        <v>5</v>
      </c>
      <c r="E32" s="36">
        <v>140</v>
      </c>
      <c r="F32" s="38">
        <v>6.0583380569028664</v>
      </c>
      <c r="G32" s="38">
        <v>6.1958029378612753</v>
      </c>
      <c r="H32" s="38">
        <v>10.369623983810932</v>
      </c>
      <c r="I32" s="38">
        <v>102.16436464483708</v>
      </c>
      <c r="J32" s="38">
        <v>108.70725777801113</v>
      </c>
      <c r="K32" s="36">
        <v>905</v>
      </c>
      <c r="L32" s="38">
        <v>163.12275858260338</v>
      </c>
      <c r="M32" s="38">
        <v>220.80246383697741</v>
      </c>
      <c r="N32" s="36">
        <v>363.55584358830458</v>
      </c>
      <c r="O32" s="36">
        <v>267.76423887870027</v>
      </c>
      <c r="P32" s="38">
        <v>113.75023641958447</v>
      </c>
      <c r="Q32" s="38">
        <v>75.249368240985547</v>
      </c>
      <c r="R32" s="36">
        <v>69.362599859235686</v>
      </c>
      <c r="S32" s="38">
        <v>95</v>
      </c>
      <c r="T32" s="38">
        <v>11.222824268956098</v>
      </c>
      <c r="U32" s="38">
        <v>2.4493501124455381</v>
      </c>
      <c r="V32" s="38">
        <v>1.5385582419612078</v>
      </c>
      <c r="W32" s="38">
        <v>19.208042618782979</v>
      </c>
      <c r="X32" s="38">
        <v>0.16673666666666667</v>
      </c>
      <c r="Y32" s="38">
        <v>4.1015079999999999</v>
      </c>
      <c r="Z32" s="38">
        <v>1.8653324038572305</v>
      </c>
      <c r="AA32" s="38">
        <v>5.2165499999999998</v>
      </c>
      <c r="AB32" s="36">
        <v>75</v>
      </c>
      <c r="AC32" s="36">
        <v>45.795364999999997</v>
      </c>
      <c r="AD32" s="36">
        <v>20.497205000000001</v>
      </c>
      <c r="AE32" s="40">
        <v>0.05</v>
      </c>
      <c r="AF32" s="40">
        <v>0.02</v>
      </c>
      <c r="AH32" s="38">
        <v>7.3531355627072097</v>
      </c>
      <c r="AI32" s="38">
        <v>1.9414206578780335</v>
      </c>
      <c r="AJ32" s="38">
        <v>10.515819755167039</v>
      </c>
      <c r="AK32" s="38">
        <v>2.7484262890467615</v>
      </c>
      <c r="AL32" s="41">
        <v>6.6417998822632835</v>
      </c>
      <c r="AM32" s="38">
        <v>6.0266217381134748</v>
      </c>
      <c r="AN32" s="38">
        <v>5.3148894097498109</v>
      </c>
      <c r="AO32" s="38">
        <v>7.1262257561980151</v>
      </c>
      <c r="AP32" s="38">
        <v>6.9505612527470007</v>
      </c>
      <c r="AR32" s="38">
        <v>7.2742644891923458</v>
      </c>
      <c r="AS32" s="38">
        <v>1.9205966257185614</v>
      </c>
      <c r="AT32" s="38">
        <v>10.403025154019568</v>
      </c>
      <c r="AU32" s="38">
        <v>2.7189461672613033</v>
      </c>
      <c r="AV32" s="41">
        <v>6.5705587250293842</v>
      </c>
      <c r="AW32" s="38">
        <v>5.9619790938837491</v>
      </c>
      <c r="AX32" s="38">
        <v>5.2578809363189993</v>
      </c>
      <c r="AY32" s="38">
        <v>7.0497885586640594</v>
      </c>
      <c r="AZ32" s="42">
        <v>6.8760082647244136</v>
      </c>
      <c r="BB32" s="32"/>
      <c r="BC32" s="300"/>
      <c r="BD32" s="43"/>
      <c r="BE32" s="34"/>
      <c r="BF32" s="34" t="s">
        <v>321</v>
      </c>
      <c r="BG32" s="35">
        <v>3</v>
      </c>
      <c r="BH32" s="36"/>
      <c r="BI32" s="37"/>
      <c r="BJ32" s="38"/>
      <c r="BK32" s="38"/>
      <c r="BL32" s="36"/>
      <c r="BM32" s="36"/>
      <c r="BN32" s="36"/>
      <c r="BO32" s="36"/>
      <c r="BP32" s="36"/>
      <c r="BQ32" s="36"/>
      <c r="BR32" s="36"/>
      <c r="BS32" s="36"/>
      <c r="BT32" s="36"/>
      <c r="BU32" s="36"/>
      <c r="BV32" s="39"/>
      <c r="BW32" s="38"/>
      <c r="BX32" s="38"/>
      <c r="BY32" s="38"/>
      <c r="BZ32" s="39"/>
      <c r="CA32" s="38"/>
      <c r="CB32" s="38"/>
      <c r="CC32" s="38"/>
      <c r="CD32" s="38"/>
      <c r="CE32" s="36"/>
      <c r="CF32" s="36"/>
      <c r="CG32" s="36"/>
      <c r="CH32" s="40"/>
      <c r="CI32" s="40"/>
      <c r="CK32" s="38"/>
      <c r="CL32" s="38"/>
      <c r="CM32" s="38"/>
      <c r="CN32" s="38"/>
      <c r="CO32" s="41"/>
      <c r="CP32" s="38"/>
      <c r="CQ32" s="38"/>
      <c r="CR32" s="38"/>
      <c r="CS32" s="38"/>
      <c r="CU32" s="38"/>
      <c r="CV32" s="38"/>
      <c r="CW32" s="38"/>
      <c r="CX32" s="38"/>
      <c r="CY32" s="41"/>
      <c r="CZ32" s="38"/>
      <c r="DA32" s="38"/>
      <c r="DB32" s="38"/>
      <c r="DC32" s="42"/>
    </row>
    <row r="33" spans="1:107" x14ac:dyDescent="0.15">
      <c r="A33" s="502">
        <f t="shared" si="4"/>
        <v>0</v>
      </c>
      <c r="B33" s="44" t="str">
        <f>IF($BE$6=1,BD35,BD36)</f>
        <v>KF (1. Aufw.)</v>
      </c>
      <c r="C33" s="45" t="s">
        <v>326</v>
      </c>
      <c r="D33" s="46">
        <v>1</v>
      </c>
      <c r="E33" s="47">
        <v>120</v>
      </c>
      <c r="F33" s="49">
        <v>6.8768856623349111</v>
      </c>
      <c r="G33" s="49">
        <v>7.2616623149673476</v>
      </c>
      <c r="H33" s="49">
        <v>11.501920851906362</v>
      </c>
      <c r="I33" s="49">
        <v>113.92066481257866</v>
      </c>
      <c r="J33" s="49">
        <v>129.22098296202273</v>
      </c>
      <c r="K33" s="47">
        <v>897.52743687866712</v>
      </c>
      <c r="L33" s="49">
        <v>193.58740184912216</v>
      </c>
      <c r="M33" s="49">
        <v>123.90931516934991</v>
      </c>
      <c r="N33" s="47">
        <v>235.70739340145457</v>
      </c>
      <c r="O33" s="47">
        <v>158.5760336750655</v>
      </c>
      <c r="P33" s="49">
        <v>236.49874816090568</v>
      </c>
      <c r="Q33" s="49">
        <v>83.41576600794987</v>
      </c>
      <c r="R33" s="47">
        <v>71.857161616185209</v>
      </c>
      <c r="S33" s="49">
        <v>102.05051568100995</v>
      </c>
      <c r="T33" s="49">
        <v>8.572966000000001</v>
      </c>
      <c r="U33" s="49">
        <v>4.0605029999999998</v>
      </c>
      <c r="V33" s="49">
        <v>2.5006000000000004</v>
      </c>
      <c r="W33" s="49">
        <v>31.123853999999994</v>
      </c>
      <c r="X33" s="49">
        <v>0.15649666666666667</v>
      </c>
      <c r="Y33" s="49">
        <v>3.0521173333333325</v>
      </c>
      <c r="Z33" s="49">
        <v>2.1316100000000002</v>
      </c>
      <c r="AA33" s="49">
        <v>10.100259999999999</v>
      </c>
      <c r="AB33" s="47">
        <v>200</v>
      </c>
      <c r="AC33" s="47">
        <v>57.370519999999992</v>
      </c>
      <c r="AD33" s="47">
        <v>33.361419999999995</v>
      </c>
      <c r="AE33" s="51">
        <v>0.15</v>
      </c>
      <c r="AF33" s="51">
        <v>0.02</v>
      </c>
      <c r="AH33" s="49">
        <v>10.350182773271444</v>
      </c>
      <c r="AI33" s="49">
        <v>3.3369055949011726</v>
      </c>
      <c r="AJ33" s="49">
        <v>14.80990164441511</v>
      </c>
      <c r="AK33" s="49">
        <v>3.4871044744344806</v>
      </c>
      <c r="AL33" s="52">
        <v>9.0515953522180155</v>
      </c>
      <c r="AM33" s="49">
        <v>8.3668597057822733</v>
      </c>
      <c r="AN33" s="49">
        <v>7.2561682157522016</v>
      </c>
      <c r="AO33" s="49">
        <v>9.5936520158390248</v>
      </c>
      <c r="AP33" s="49">
        <v>9.4076392032313283</v>
      </c>
      <c r="AR33" s="49">
        <v>9.1249554637318404</v>
      </c>
      <c r="AS33" s="49">
        <v>2.94189152087085</v>
      </c>
      <c r="AT33" s="49">
        <v>13.056744589721134</v>
      </c>
      <c r="AU33" s="49">
        <v>3.0743102536089055</v>
      </c>
      <c r="AV33" s="52">
        <v>7.9800913929759609</v>
      </c>
      <c r="AW33" s="49">
        <v>7.3764129444860238</v>
      </c>
      <c r="AX33" s="49">
        <v>6.3972021805328252</v>
      </c>
      <c r="AY33" s="49">
        <v>8.4579808199273447</v>
      </c>
      <c r="AZ33" s="53">
        <v>8.2939877129541983</v>
      </c>
      <c r="BB33" s="32"/>
      <c r="BC33" s="300"/>
      <c r="BD33" s="43"/>
      <c r="BE33" s="34"/>
      <c r="BF33" s="34" t="s">
        <v>323</v>
      </c>
      <c r="BG33" s="35">
        <v>4</v>
      </c>
      <c r="BH33" s="36"/>
      <c r="BI33" s="37"/>
      <c r="BJ33" s="38"/>
      <c r="BK33" s="38"/>
      <c r="BL33" s="36"/>
      <c r="BM33" s="36"/>
      <c r="BN33" s="36"/>
      <c r="BO33" s="36"/>
      <c r="BP33" s="36"/>
      <c r="BQ33" s="36"/>
      <c r="BR33" s="36"/>
      <c r="BS33" s="36"/>
      <c r="BT33" s="36"/>
      <c r="BU33" s="36"/>
      <c r="BV33" s="39"/>
      <c r="BW33" s="38"/>
      <c r="BX33" s="38"/>
      <c r="BY33" s="38"/>
      <c r="BZ33" s="39"/>
      <c r="CA33" s="38"/>
      <c r="CB33" s="38"/>
      <c r="CC33" s="38"/>
      <c r="CD33" s="38"/>
      <c r="CE33" s="36"/>
      <c r="CF33" s="36"/>
      <c r="CG33" s="36"/>
      <c r="CH33" s="40"/>
      <c r="CI33" s="40"/>
      <c r="CK33" s="38"/>
      <c r="CL33" s="38"/>
      <c r="CM33" s="38"/>
      <c r="CN33" s="38"/>
      <c r="CO33" s="41"/>
      <c r="CP33" s="38"/>
      <c r="CQ33" s="38"/>
      <c r="CR33" s="38"/>
      <c r="CS33" s="38"/>
      <c r="CU33" s="38"/>
      <c r="CV33" s="38"/>
      <c r="CW33" s="38"/>
      <c r="CX33" s="38"/>
      <c r="CY33" s="41"/>
      <c r="CZ33" s="38"/>
      <c r="DA33" s="38"/>
      <c r="DB33" s="38"/>
      <c r="DC33" s="42"/>
    </row>
    <row r="34" spans="1:107" x14ac:dyDescent="0.15">
      <c r="A34" s="502">
        <f t="shared" si="4"/>
        <v>0</v>
      </c>
      <c r="B34" s="43"/>
      <c r="C34" s="34" t="s">
        <v>327</v>
      </c>
      <c r="D34" s="35">
        <v>2</v>
      </c>
      <c r="E34" s="54">
        <v>124.5702</v>
      </c>
      <c r="F34" s="56">
        <v>6.8059792753520334</v>
      </c>
      <c r="G34" s="56">
        <v>7.1812277416576791</v>
      </c>
      <c r="H34" s="56">
        <v>11.390130309209935</v>
      </c>
      <c r="I34" s="56">
        <v>111.77508102872534</v>
      </c>
      <c r="J34" s="56">
        <v>122.61464434372787</v>
      </c>
      <c r="K34" s="54">
        <v>894.5482072806393</v>
      </c>
      <c r="L34" s="56">
        <v>183.73497042568454</v>
      </c>
      <c r="M34" s="56">
        <v>141.48161757473918</v>
      </c>
      <c r="N34" s="54">
        <v>250.7692969082905</v>
      </c>
      <c r="O34" s="54">
        <v>173.1477381099709</v>
      </c>
      <c r="P34" s="56">
        <v>191.52101602135872</v>
      </c>
      <c r="Q34" s="56">
        <v>83.231331915590061</v>
      </c>
      <c r="R34" s="54">
        <v>71.168007432903963</v>
      </c>
      <c r="S34" s="56">
        <v>105.10135334415257</v>
      </c>
      <c r="T34" s="56">
        <v>8.572966000000001</v>
      </c>
      <c r="U34" s="56">
        <v>3.8465189999999994</v>
      </c>
      <c r="V34" s="56">
        <v>2.2950300000000006</v>
      </c>
      <c r="W34" s="56">
        <v>30.493853999999995</v>
      </c>
      <c r="X34" s="56">
        <v>0.17465666666666665</v>
      </c>
      <c r="Y34" s="56">
        <v>3.3575733333333333</v>
      </c>
      <c r="Z34" s="56">
        <v>1.8679100000000002</v>
      </c>
      <c r="AA34" s="56">
        <v>8.8481899999999989</v>
      </c>
      <c r="AB34" s="54">
        <v>125</v>
      </c>
      <c r="AC34" s="54">
        <v>48.048409999999997</v>
      </c>
      <c r="AD34" s="54">
        <v>30.511419999999994</v>
      </c>
      <c r="AE34" s="58">
        <v>0.05</v>
      </c>
      <c r="AF34" s="58">
        <v>0.02</v>
      </c>
      <c r="AH34" s="56">
        <v>8.8829585402216065</v>
      </c>
      <c r="AI34" s="56">
        <v>3.0954216153245726</v>
      </c>
      <c r="AJ34" s="56">
        <v>12.894908704498594</v>
      </c>
      <c r="AK34" s="56">
        <v>3.0576290945373383</v>
      </c>
      <c r="AL34" s="59">
        <v>8.5324675520545163</v>
      </c>
      <c r="AM34" s="56">
        <v>7.8135841118672467</v>
      </c>
      <c r="AN34" s="56">
        <v>6.5353793143966268</v>
      </c>
      <c r="AO34" s="56">
        <v>8.9299098480312047</v>
      </c>
      <c r="AP34" s="56">
        <v>9.1443771365322846</v>
      </c>
      <c r="AR34" s="56">
        <v>7.9666470527178559</v>
      </c>
      <c r="AS34" s="56">
        <v>2.7761169183650658</v>
      </c>
      <c r="AT34" s="56">
        <v>11.564749059742512</v>
      </c>
      <c r="AU34" s="56">
        <v>2.7422228420861861</v>
      </c>
      <c r="AV34" s="59">
        <v>7.6523105638957594</v>
      </c>
      <c r="AW34" s="56">
        <v>7.0075827275466871</v>
      </c>
      <c r="AX34" s="56">
        <v>5.8612296925267691</v>
      </c>
      <c r="AY34" s="56">
        <v>8.0087551517581623</v>
      </c>
      <c r="AZ34" s="60">
        <v>8.2010993109822685</v>
      </c>
      <c r="BB34" s="32"/>
      <c r="BC34" s="300"/>
      <c r="BD34" s="43"/>
      <c r="BE34" s="34"/>
      <c r="BF34" s="34" t="s">
        <v>325</v>
      </c>
      <c r="BG34" s="35">
        <v>5</v>
      </c>
      <c r="BH34" s="36"/>
      <c r="BI34" s="37"/>
      <c r="BJ34" s="38"/>
      <c r="BK34" s="38"/>
      <c r="BL34" s="36"/>
      <c r="BM34" s="36"/>
      <c r="BN34" s="36"/>
      <c r="BO34" s="36"/>
      <c r="BP34" s="36"/>
      <c r="BQ34" s="36"/>
      <c r="BR34" s="36"/>
      <c r="BS34" s="36"/>
      <c r="BT34" s="36"/>
      <c r="BU34" s="36"/>
      <c r="BV34" s="39"/>
      <c r="BW34" s="38"/>
      <c r="BX34" s="38"/>
      <c r="BY34" s="38"/>
      <c r="BZ34" s="39"/>
      <c r="CA34" s="38"/>
      <c r="CB34" s="38"/>
      <c r="CC34" s="38"/>
      <c r="CD34" s="38"/>
      <c r="CE34" s="36"/>
      <c r="CF34" s="36"/>
      <c r="CG34" s="36"/>
      <c r="CH34" s="40"/>
      <c r="CI34" s="40"/>
      <c r="CK34" s="38"/>
      <c r="CL34" s="38"/>
      <c r="CM34" s="38"/>
      <c r="CN34" s="38"/>
      <c r="CO34" s="41"/>
      <c r="CP34" s="38"/>
      <c r="CQ34" s="38"/>
      <c r="CR34" s="38"/>
      <c r="CS34" s="38"/>
      <c r="CU34" s="38"/>
      <c r="CV34" s="38"/>
      <c r="CW34" s="38"/>
      <c r="CX34" s="38"/>
      <c r="CY34" s="41"/>
      <c r="CZ34" s="38"/>
      <c r="DA34" s="38"/>
      <c r="DB34" s="38"/>
      <c r="DC34" s="42"/>
    </row>
    <row r="35" spans="1:107" x14ac:dyDescent="0.15">
      <c r="A35" s="502">
        <f t="shared" si="4"/>
        <v>0</v>
      </c>
      <c r="B35" s="43"/>
      <c r="C35" s="34" t="s">
        <v>328</v>
      </c>
      <c r="D35" s="35">
        <v>3</v>
      </c>
      <c r="E35" s="54">
        <v>130</v>
      </c>
      <c r="F35" s="56">
        <v>6.552686508411929</v>
      </c>
      <c r="G35" s="56">
        <v>6.8717888610619617</v>
      </c>
      <c r="H35" s="56">
        <v>11.017368608598002</v>
      </c>
      <c r="I35" s="56">
        <v>104.30934766049319</v>
      </c>
      <c r="J35" s="56">
        <v>100.46795526466008</v>
      </c>
      <c r="K35" s="54">
        <v>894.39610606413294</v>
      </c>
      <c r="L35" s="56">
        <v>150.92554095767758</v>
      </c>
      <c r="M35" s="56">
        <v>161.36765110652772</v>
      </c>
      <c r="N35" s="54">
        <v>281.92691352002737</v>
      </c>
      <c r="O35" s="54">
        <v>199.78635069307407</v>
      </c>
      <c r="P35" s="56">
        <v>169.39650375631609</v>
      </c>
      <c r="Q35" s="56">
        <v>81.701190470945676</v>
      </c>
      <c r="R35" s="54">
        <v>68.467719963304219</v>
      </c>
      <c r="S35" s="56">
        <v>105.08365693622801</v>
      </c>
      <c r="T35" s="56">
        <v>8.572966000000001</v>
      </c>
      <c r="U35" s="56">
        <v>3.6090269999999998</v>
      </c>
      <c r="V35" s="56">
        <v>2.1294600000000004</v>
      </c>
      <c r="W35" s="56">
        <v>28.963853999999994</v>
      </c>
      <c r="X35" s="56">
        <v>0.18241666666666664</v>
      </c>
      <c r="Y35" s="56">
        <v>3.4327893333333339</v>
      </c>
      <c r="Z35" s="56">
        <v>1.6327099999999999</v>
      </c>
      <c r="AA35" s="56">
        <v>7.82334</v>
      </c>
      <c r="AB35" s="54">
        <v>125</v>
      </c>
      <c r="AC35" s="54">
        <v>39.789179999999995</v>
      </c>
      <c r="AD35" s="54">
        <v>28.16142</v>
      </c>
      <c r="AE35" s="58">
        <v>0.05</v>
      </c>
      <c r="AF35" s="58">
        <v>0.02</v>
      </c>
      <c r="AH35" s="56">
        <v>7.5</v>
      </c>
      <c r="AI35" s="56">
        <v>2.5186107567355083</v>
      </c>
      <c r="AJ35" s="56">
        <v>11</v>
      </c>
      <c r="AK35" s="56">
        <v>2.65</v>
      </c>
      <c r="AL35" s="59">
        <v>7</v>
      </c>
      <c r="AM35" s="56">
        <v>6.5</v>
      </c>
      <c r="AN35" s="56">
        <v>5.4630114353334571</v>
      </c>
      <c r="AO35" s="56">
        <v>7.4</v>
      </c>
      <c r="AP35" s="56">
        <v>7.4719637114063149</v>
      </c>
      <c r="AR35" s="56">
        <v>7.1684487367229579</v>
      </c>
      <c r="AS35" s="56">
        <v>2.4072709463223343</v>
      </c>
      <c r="AT35" s="56">
        <v>10.513724813860339</v>
      </c>
      <c r="AU35" s="56">
        <v>2.5328518869754451</v>
      </c>
      <c r="AV35" s="59">
        <v>6.6905521542747604</v>
      </c>
      <c r="AW35" s="56">
        <v>6.2126555718265637</v>
      </c>
      <c r="AX35" s="56">
        <v>5.2215089896425591</v>
      </c>
      <c r="AY35" s="56">
        <v>7.0728694202333191</v>
      </c>
      <c r="AZ35" s="60">
        <v>7.1416518437160512</v>
      </c>
      <c r="BB35" s="32"/>
      <c r="BC35" s="300"/>
      <c r="BD35" s="44" t="s">
        <v>329</v>
      </c>
      <c r="BE35" s="45"/>
      <c r="BF35" s="45" t="s">
        <v>326</v>
      </c>
      <c r="BG35" s="46">
        <v>1</v>
      </c>
      <c r="BH35" s="47"/>
      <c r="BI35" s="48"/>
      <c r="BJ35" s="49"/>
      <c r="BK35" s="49"/>
      <c r="BL35" s="47"/>
      <c r="BM35" s="47"/>
      <c r="BN35" s="47"/>
      <c r="BO35" s="47"/>
      <c r="BP35" s="47"/>
      <c r="BQ35" s="47"/>
      <c r="BR35" s="47"/>
      <c r="BS35" s="47"/>
      <c r="BT35" s="47"/>
      <c r="BU35" s="47"/>
      <c r="BV35" s="50"/>
      <c r="BW35" s="49"/>
      <c r="BX35" s="49"/>
      <c r="BY35" s="49"/>
      <c r="BZ35" s="50"/>
      <c r="CA35" s="49"/>
      <c r="CB35" s="49"/>
      <c r="CC35" s="49"/>
      <c r="CD35" s="49"/>
      <c r="CE35" s="47"/>
      <c r="CF35" s="47"/>
      <c r="CG35" s="47"/>
      <c r="CH35" s="51"/>
      <c r="CI35" s="51"/>
      <c r="CK35" s="49"/>
      <c r="CL35" s="49"/>
      <c r="CM35" s="49"/>
      <c r="CN35" s="49"/>
      <c r="CO35" s="52"/>
      <c r="CP35" s="49"/>
      <c r="CQ35" s="49"/>
      <c r="CR35" s="49"/>
      <c r="CS35" s="49"/>
      <c r="CU35" s="49"/>
      <c r="CV35" s="49"/>
      <c r="CW35" s="49"/>
      <c r="CX35" s="49"/>
      <c r="CY35" s="52"/>
      <c r="CZ35" s="49"/>
      <c r="DA35" s="49"/>
      <c r="DB35" s="49"/>
      <c r="DC35" s="53"/>
    </row>
    <row r="36" spans="1:107" x14ac:dyDescent="0.15">
      <c r="A36" s="502">
        <f t="shared" si="4"/>
        <v>0</v>
      </c>
      <c r="B36" s="43"/>
      <c r="C36" s="34" t="s">
        <v>330</v>
      </c>
      <c r="D36" s="35">
        <v>4</v>
      </c>
      <c r="E36" s="54">
        <v>140</v>
      </c>
      <c r="F36" s="56">
        <v>6.3470442374334501</v>
      </c>
      <c r="G36" s="56">
        <v>6.6268701499687976</v>
      </c>
      <c r="H36" s="56">
        <v>10.706593530790144</v>
      </c>
      <c r="I36" s="56">
        <v>97.299041056198874</v>
      </c>
      <c r="J36" s="56">
        <v>84.265162611270725</v>
      </c>
      <c r="K36" s="54">
        <v>891.0598099569786</v>
      </c>
      <c r="L36" s="56">
        <v>127.06172757439944</v>
      </c>
      <c r="M36" s="56">
        <v>183.33230048443127</v>
      </c>
      <c r="N36" s="54">
        <v>304.64979759396158</v>
      </c>
      <c r="O36" s="54">
        <v>228.17366909408958</v>
      </c>
      <c r="P36" s="56">
        <v>143.99796079731954</v>
      </c>
      <c r="Q36" s="56">
        <v>79.772466880269974</v>
      </c>
      <c r="R36" s="54">
        <v>66.326674674152216</v>
      </c>
      <c r="S36" s="56">
        <v>109.39518130542808</v>
      </c>
      <c r="T36" s="56">
        <v>8.572966000000001</v>
      </c>
      <c r="U36" s="56">
        <v>3.3480269999999996</v>
      </c>
      <c r="V36" s="56">
        <v>2.0038900000000002</v>
      </c>
      <c r="W36" s="56">
        <v>26.533854000000002</v>
      </c>
      <c r="X36" s="56">
        <v>0.17977666666666667</v>
      </c>
      <c r="Y36" s="56">
        <v>3.2777653333333334</v>
      </c>
      <c r="Z36" s="56">
        <v>1.4260099999999998</v>
      </c>
      <c r="AA36" s="56">
        <v>7.0257100000000001</v>
      </c>
      <c r="AB36" s="54">
        <v>125</v>
      </c>
      <c r="AC36" s="54">
        <v>32.592829999999992</v>
      </c>
      <c r="AD36" s="54">
        <v>26.311419999999998</v>
      </c>
      <c r="AE36" s="58">
        <v>0.05</v>
      </c>
      <c r="AF36" s="58">
        <v>0.02</v>
      </c>
      <c r="AH36" s="56">
        <v>6.6261406014295936</v>
      </c>
      <c r="AI36" s="56">
        <v>2.2249674467325868</v>
      </c>
      <c r="AJ36" s="56">
        <v>9.6852266108869429</v>
      </c>
      <c r="AK36" s="56">
        <v>2.3491209424075028</v>
      </c>
      <c r="AL36" s="59">
        <v>6.0651746185313691</v>
      </c>
      <c r="AM36" s="56">
        <v>5.5383480317703482</v>
      </c>
      <c r="AN36" s="56">
        <v>4.9424955609942334</v>
      </c>
      <c r="AO36" s="56">
        <v>6.511259901363478</v>
      </c>
      <c r="AP36" s="56">
        <v>6.4791762167298987</v>
      </c>
      <c r="AR36" s="56">
        <v>6.7516825784143988</v>
      </c>
      <c r="AS36" s="56">
        <v>2.2671227266747871</v>
      </c>
      <c r="AT36" s="56">
        <v>9.8687274704995893</v>
      </c>
      <c r="AU36" s="56">
        <v>2.3936284928845661</v>
      </c>
      <c r="AV36" s="59">
        <v>6.1800882701077047</v>
      </c>
      <c r="AW36" s="56">
        <v>5.6432801789977018</v>
      </c>
      <c r="AX36" s="56">
        <v>5.0361384070020545</v>
      </c>
      <c r="AY36" s="56">
        <v>6.6346252945612463</v>
      </c>
      <c r="AZ36" s="60">
        <v>6.6019337373453997</v>
      </c>
      <c r="BB36" s="32"/>
      <c r="BC36" s="300"/>
      <c r="BD36" s="33" t="s">
        <v>331</v>
      </c>
      <c r="BE36" s="310"/>
      <c r="BF36" s="34" t="s">
        <v>327</v>
      </c>
      <c r="BG36" s="35">
        <v>2</v>
      </c>
      <c r="BH36" s="54"/>
      <c r="BI36" s="55"/>
      <c r="BJ36" s="56"/>
      <c r="BK36" s="56"/>
      <c r="BL36" s="54"/>
      <c r="BM36" s="54"/>
      <c r="BN36" s="54"/>
      <c r="BO36" s="54"/>
      <c r="BP36" s="54"/>
      <c r="BQ36" s="54"/>
      <c r="BR36" s="54"/>
      <c r="BS36" s="54"/>
      <c r="BT36" s="54"/>
      <c r="BU36" s="54"/>
      <c r="BV36" s="57"/>
      <c r="BW36" s="56"/>
      <c r="BX36" s="56"/>
      <c r="BY36" s="56"/>
      <c r="BZ36" s="57"/>
      <c r="CA36" s="56"/>
      <c r="CB36" s="56"/>
      <c r="CC36" s="56"/>
      <c r="CD36" s="56"/>
      <c r="CE36" s="54"/>
      <c r="CF36" s="54"/>
      <c r="CG36" s="54"/>
      <c r="CH36" s="58"/>
      <c r="CI36" s="58"/>
      <c r="CK36" s="56"/>
      <c r="CL36" s="56"/>
      <c r="CM36" s="56"/>
      <c r="CN36" s="56"/>
      <c r="CO36" s="59"/>
      <c r="CP36" s="56"/>
      <c r="CQ36" s="56"/>
      <c r="CR36" s="56"/>
      <c r="CS36" s="56"/>
      <c r="CU36" s="56"/>
      <c r="CV36" s="56"/>
      <c r="CW36" s="56"/>
      <c r="CX36" s="56"/>
      <c r="CY36" s="59"/>
      <c r="CZ36" s="56"/>
      <c r="DA36" s="56"/>
      <c r="DB36" s="56"/>
      <c r="DC36" s="60"/>
    </row>
    <row r="37" spans="1:107" x14ac:dyDescent="0.15">
      <c r="A37" s="502">
        <f t="shared" si="4"/>
        <v>0</v>
      </c>
      <c r="B37" s="43"/>
      <c r="C37" s="34" t="s">
        <v>332</v>
      </c>
      <c r="D37" s="35">
        <v>5</v>
      </c>
      <c r="E37" s="54">
        <v>150</v>
      </c>
      <c r="F37" s="56">
        <v>6.1472387648314788</v>
      </c>
      <c r="G37" s="56">
        <v>6.3782151574908204</v>
      </c>
      <c r="H37" s="56">
        <v>10.416752408089184</v>
      </c>
      <c r="I37" s="56">
        <v>93.318436941518854</v>
      </c>
      <c r="J37" s="56">
        <v>77.73256188464444</v>
      </c>
      <c r="K37" s="54">
        <v>886.78168488629615</v>
      </c>
      <c r="L37" s="56">
        <v>117.45091809395778</v>
      </c>
      <c r="M37" s="56">
        <v>189.2939247098949</v>
      </c>
      <c r="N37" s="54">
        <v>312.24974778081139</v>
      </c>
      <c r="O37" s="54">
        <v>238.37904543533821</v>
      </c>
      <c r="P37" s="56">
        <v>125.23503143460721</v>
      </c>
      <c r="Q37" s="56">
        <v>77.942213451270433</v>
      </c>
      <c r="R37" s="54">
        <v>65.431543460144809</v>
      </c>
      <c r="S37" s="56">
        <v>113.15779235860059</v>
      </c>
      <c r="T37" s="56">
        <v>8.572966000000001</v>
      </c>
      <c r="U37" s="56">
        <v>3.0635189999999999</v>
      </c>
      <c r="V37" s="56">
        <v>1.9183200000000005</v>
      </c>
      <c r="W37" s="56">
        <v>23.203854</v>
      </c>
      <c r="X37" s="56">
        <v>0.16673666666666667</v>
      </c>
      <c r="Y37" s="56">
        <v>2.892501333333334</v>
      </c>
      <c r="Z37" s="56">
        <v>1.2478100000000003</v>
      </c>
      <c r="AA37" s="56">
        <v>6.4552999999999994</v>
      </c>
      <c r="AB37" s="54">
        <v>75</v>
      </c>
      <c r="AC37" s="54">
        <v>26.459359999999997</v>
      </c>
      <c r="AD37" s="54">
        <v>24.961419999999997</v>
      </c>
      <c r="AE37" s="58">
        <v>0.05</v>
      </c>
      <c r="AF37" s="58">
        <v>0.02</v>
      </c>
      <c r="AH37" s="56">
        <v>5.9421517896713807</v>
      </c>
      <c r="AI37" s="56">
        <v>1.995588887994848</v>
      </c>
      <c r="AJ37" s="56">
        <v>8.8458761642161292</v>
      </c>
      <c r="AK37" s="56">
        <v>2.1203315414340267</v>
      </c>
      <c r="AL37" s="59">
        <v>5.509745633345343</v>
      </c>
      <c r="AM37" s="56">
        <v>5.0289830376218383</v>
      </c>
      <c r="AN37" s="56">
        <v>4.5207692913769009</v>
      </c>
      <c r="AO37" s="56">
        <v>5.8983828558436695</v>
      </c>
      <c r="AP37" s="56">
        <v>5.8432501570129496</v>
      </c>
      <c r="AR37" s="56">
        <v>6.3695527267025076</v>
      </c>
      <c r="AS37" s="56">
        <v>2.1391255378226828</v>
      </c>
      <c r="AT37" s="56">
        <v>9.4821331793968824</v>
      </c>
      <c r="AU37" s="56">
        <v>2.2728405515876826</v>
      </c>
      <c r="AV37" s="59">
        <v>5.9060449083972157</v>
      </c>
      <c r="AW37" s="56">
        <v>5.3907025188254787</v>
      </c>
      <c r="AX37" s="56">
        <v>4.8459345008208166</v>
      </c>
      <c r="AY37" s="56">
        <v>6.3226356263531445</v>
      </c>
      <c r="AZ37" s="60">
        <v>6.2635373998860784</v>
      </c>
      <c r="BB37" s="32"/>
      <c r="BC37" s="300"/>
      <c r="BD37" s="43"/>
      <c r="BE37" s="34"/>
      <c r="BF37" s="34" t="s">
        <v>328</v>
      </c>
      <c r="BG37" s="35">
        <v>3</v>
      </c>
      <c r="BH37" s="54"/>
      <c r="BI37" s="55"/>
      <c r="BJ37" s="56"/>
      <c r="BK37" s="56"/>
      <c r="BL37" s="54"/>
      <c r="BM37" s="54"/>
      <c r="BN37" s="54"/>
      <c r="BO37" s="54"/>
      <c r="BP37" s="54"/>
      <c r="BQ37" s="54"/>
      <c r="BR37" s="54"/>
      <c r="BS37" s="54"/>
      <c r="BT37" s="54"/>
      <c r="BU37" s="54"/>
      <c r="BV37" s="57"/>
      <c r="BW37" s="56"/>
      <c r="BX37" s="56"/>
      <c r="BY37" s="56"/>
      <c r="BZ37" s="57"/>
      <c r="CA37" s="56"/>
      <c r="CB37" s="56"/>
      <c r="CC37" s="56"/>
      <c r="CD37" s="56"/>
      <c r="CE37" s="54"/>
      <c r="CF37" s="54"/>
      <c r="CG37" s="54"/>
      <c r="CH37" s="58"/>
      <c r="CI37" s="58"/>
      <c r="CK37" s="56"/>
      <c r="CL37" s="56"/>
      <c r="CM37" s="56"/>
      <c r="CN37" s="56"/>
      <c r="CO37" s="59"/>
      <c r="CP37" s="56"/>
      <c r="CQ37" s="56"/>
      <c r="CR37" s="56"/>
      <c r="CS37" s="56"/>
      <c r="CU37" s="56"/>
      <c r="CV37" s="56"/>
      <c r="CW37" s="56"/>
      <c r="CX37" s="56"/>
      <c r="CY37" s="59"/>
      <c r="CZ37" s="56"/>
      <c r="DA37" s="56"/>
      <c r="DB37" s="56"/>
      <c r="DC37" s="60"/>
    </row>
    <row r="38" spans="1:107" x14ac:dyDescent="0.15">
      <c r="A38" s="502">
        <f t="shared" si="4"/>
        <v>0</v>
      </c>
      <c r="B38" s="44" t="str">
        <f>IF($BE$6=1,BD40,BD41)</f>
        <v>KG (1. Aufw.)</v>
      </c>
      <c r="C38" s="45" t="s">
        <v>333</v>
      </c>
      <c r="D38" s="46">
        <v>1</v>
      </c>
      <c r="E38" s="61">
        <v>130</v>
      </c>
      <c r="F38" s="63">
        <v>6.4329410441116579</v>
      </c>
      <c r="G38" s="63">
        <v>6.7173395505635094</v>
      </c>
      <c r="H38" s="63">
        <v>10.850555796588282</v>
      </c>
      <c r="I38" s="63">
        <v>108.15573215677507</v>
      </c>
      <c r="J38" s="63">
        <v>123.48499741626665</v>
      </c>
      <c r="K38" s="61">
        <v>878.90034279561405</v>
      </c>
      <c r="L38" s="63">
        <v>185.01254869729604</v>
      </c>
      <c r="M38" s="63">
        <v>143.68376039511969</v>
      </c>
      <c r="N38" s="61">
        <v>254.59260192028512</v>
      </c>
      <c r="O38" s="61">
        <v>181.66949062408381</v>
      </c>
      <c r="P38" s="63">
        <v>206.6296041055312</v>
      </c>
      <c r="Q38" s="63">
        <v>80.34299589575204</v>
      </c>
      <c r="R38" s="61">
        <v>71.519872221532978</v>
      </c>
      <c r="S38" s="63">
        <v>121</v>
      </c>
      <c r="T38" s="63">
        <v>12.052865739167608</v>
      </c>
      <c r="U38" s="63">
        <v>4.2142641712936264</v>
      </c>
      <c r="V38" s="63">
        <v>2.2900843731464686</v>
      </c>
      <c r="W38" s="63">
        <v>31.15695068056586</v>
      </c>
      <c r="X38" s="63">
        <v>0.15649666666666667</v>
      </c>
      <c r="Y38" s="63">
        <v>3.0521173333333325</v>
      </c>
      <c r="Z38" s="63">
        <v>2.3846927262851483</v>
      </c>
      <c r="AA38" s="63">
        <v>10.100259999999999</v>
      </c>
      <c r="AB38" s="61">
        <v>200</v>
      </c>
      <c r="AC38" s="61">
        <v>57.370519999999992</v>
      </c>
      <c r="AD38" s="61">
        <v>33.361419999999995</v>
      </c>
      <c r="AE38" s="65">
        <v>0.15</v>
      </c>
      <c r="AF38" s="65">
        <v>0.02</v>
      </c>
      <c r="AH38" s="63">
        <v>9.5798157437218929</v>
      </c>
      <c r="AI38" s="63">
        <v>3.4337299174767826</v>
      </c>
      <c r="AJ38" s="63">
        <v>14.669597898945606</v>
      </c>
      <c r="AK38" s="63">
        <v>3.4023331083657307</v>
      </c>
      <c r="AL38" s="66">
        <v>9.125680950591768</v>
      </c>
      <c r="AM38" s="63">
        <v>8.1505548806378414</v>
      </c>
      <c r="AN38" s="63">
        <v>7.3901925097314551</v>
      </c>
      <c r="AO38" s="63">
        <v>10.201406911413356</v>
      </c>
      <c r="AP38" s="63">
        <v>9.3070800442940662</v>
      </c>
      <c r="AR38" s="63">
        <v>8.5996026151009861</v>
      </c>
      <c r="AS38" s="63">
        <v>3.0823883848951268</v>
      </c>
      <c r="AT38" s="63">
        <v>13.168594869575275</v>
      </c>
      <c r="AU38" s="63">
        <v>3.0542041182077249</v>
      </c>
      <c r="AV38" s="66">
        <v>8.1919351965319454</v>
      </c>
      <c r="AW38" s="63">
        <v>7.3165846756490689</v>
      </c>
      <c r="AX38" s="63">
        <v>6.6340230890594585</v>
      </c>
      <c r="AY38" s="63">
        <v>9.1575921604329302</v>
      </c>
      <c r="AZ38" s="67">
        <v>8.3547734141251748</v>
      </c>
      <c r="BB38" s="32"/>
      <c r="BC38" s="300"/>
      <c r="BD38" s="43"/>
      <c r="BE38" s="34"/>
      <c r="BF38" s="34" t="s">
        <v>330</v>
      </c>
      <c r="BG38" s="35">
        <v>4</v>
      </c>
      <c r="BH38" s="54"/>
      <c r="BI38" s="55"/>
      <c r="BJ38" s="56"/>
      <c r="BK38" s="56"/>
      <c r="BL38" s="54"/>
      <c r="BM38" s="54"/>
      <c r="BN38" s="54"/>
      <c r="BO38" s="54"/>
      <c r="BP38" s="54"/>
      <c r="BQ38" s="54"/>
      <c r="BR38" s="54"/>
      <c r="BS38" s="54"/>
      <c r="BT38" s="54"/>
      <c r="BU38" s="54"/>
      <c r="BV38" s="57"/>
      <c r="BW38" s="56"/>
      <c r="BX38" s="56"/>
      <c r="BY38" s="56"/>
      <c r="BZ38" s="57"/>
      <c r="CA38" s="56"/>
      <c r="CB38" s="56"/>
      <c r="CC38" s="56"/>
      <c r="CD38" s="56"/>
      <c r="CE38" s="54"/>
      <c r="CF38" s="54"/>
      <c r="CG38" s="54"/>
      <c r="CH38" s="58"/>
      <c r="CI38" s="58"/>
      <c r="CK38" s="56"/>
      <c r="CL38" s="56"/>
      <c r="CM38" s="56"/>
      <c r="CN38" s="56"/>
      <c r="CO38" s="59"/>
      <c r="CP38" s="56"/>
      <c r="CQ38" s="56"/>
      <c r="CR38" s="56"/>
      <c r="CS38" s="56"/>
      <c r="CU38" s="56"/>
      <c r="CV38" s="56"/>
      <c r="CW38" s="56"/>
      <c r="CX38" s="56"/>
      <c r="CY38" s="59"/>
      <c r="CZ38" s="56"/>
      <c r="DA38" s="56"/>
      <c r="DB38" s="56"/>
      <c r="DC38" s="60"/>
    </row>
    <row r="39" spans="1:107" x14ac:dyDescent="0.15">
      <c r="A39" s="502">
        <f t="shared" si="4"/>
        <v>0</v>
      </c>
      <c r="B39" s="43"/>
      <c r="C39" s="34" t="s">
        <v>334</v>
      </c>
      <c r="D39" s="35">
        <v>2</v>
      </c>
      <c r="E39" s="36">
        <v>135</v>
      </c>
      <c r="F39" s="38">
        <v>6.2633685156382191</v>
      </c>
      <c r="G39" s="38">
        <v>6.5065968391977691</v>
      </c>
      <c r="H39" s="38">
        <v>10.604300509244544</v>
      </c>
      <c r="I39" s="38">
        <v>104.48631205204941</v>
      </c>
      <c r="J39" s="38">
        <v>113.8768446690195</v>
      </c>
      <c r="K39" s="36">
        <v>878.06641760361674</v>
      </c>
      <c r="L39" s="38">
        <v>170.71927635955473</v>
      </c>
      <c r="M39" s="38">
        <v>155.46960887011915</v>
      </c>
      <c r="N39" s="36">
        <v>272.0031486810812</v>
      </c>
      <c r="O39" s="36">
        <v>194.73153107270082</v>
      </c>
      <c r="P39" s="38">
        <v>191.40383726470344</v>
      </c>
      <c r="Q39" s="38">
        <v>79.062288892513692</v>
      </c>
      <c r="R39" s="36">
        <v>70.405497579313746</v>
      </c>
      <c r="S39" s="38">
        <v>121</v>
      </c>
      <c r="T39" s="38">
        <v>12.052865739167608</v>
      </c>
      <c r="U39" s="38">
        <v>3.9775303838113629</v>
      </c>
      <c r="V39" s="38">
        <v>2.0461796794243643</v>
      </c>
      <c r="W39" s="38">
        <v>30.52628074718433</v>
      </c>
      <c r="X39" s="38">
        <v>0.17465666666666665</v>
      </c>
      <c r="Y39" s="38">
        <v>3.3575733333333333</v>
      </c>
      <c r="Z39" s="38">
        <v>2.1210927262851484</v>
      </c>
      <c r="AA39" s="38">
        <v>8.8481899999999989</v>
      </c>
      <c r="AB39" s="36">
        <v>125</v>
      </c>
      <c r="AC39" s="36">
        <v>48.048409999999997</v>
      </c>
      <c r="AD39" s="36">
        <v>30.511419999999994</v>
      </c>
      <c r="AE39" s="40">
        <v>0.05</v>
      </c>
      <c r="AF39" s="40">
        <v>0.02</v>
      </c>
      <c r="AH39" s="38">
        <v>9.1632246506119817</v>
      </c>
      <c r="AI39" s="38">
        <v>3.2373545465021989</v>
      </c>
      <c r="AJ39" s="38">
        <v>14.088927032730355</v>
      </c>
      <c r="AK39" s="38">
        <v>3.2736021804500628</v>
      </c>
      <c r="AL39" s="41">
        <v>8.7172829160879601</v>
      </c>
      <c r="AM39" s="38">
        <v>7.8411182963749475</v>
      </c>
      <c r="AN39" s="38">
        <v>7.1397303676014863</v>
      </c>
      <c r="AO39" s="38">
        <v>9.8435502612874384</v>
      </c>
      <c r="AP39" s="38">
        <v>9.0647403131503719</v>
      </c>
      <c r="AR39" s="38">
        <v>8.4907543418491063</v>
      </c>
      <c r="AS39" s="38">
        <v>2.9997717200988503</v>
      </c>
      <c r="AT39" s="38">
        <v>13.054969504339404</v>
      </c>
      <c r="AU39" s="38">
        <v>3.0333592143554742</v>
      </c>
      <c r="AV39" s="41">
        <v>8.0775393588061366</v>
      </c>
      <c r="AW39" s="38">
        <v>7.2656746678639594</v>
      </c>
      <c r="AX39" s="38">
        <v>6.6157601641137891</v>
      </c>
      <c r="AY39" s="38">
        <v>9.1211522479320912</v>
      </c>
      <c r="AZ39" s="42">
        <v>8.3994975684106805</v>
      </c>
      <c r="BB39" s="32"/>
      <c r="BC39" s="300"/>
      <c r="BD39" s="43"/>
      <c r="BE39" s="34"/>
      <c r="BF39" s="34" t="s">
        <v>332</v>
      </c>
      <c r="BG39" s="35">
        <v>5</v>
      </c>
      <c r="BH39" s="54"/>
      <c r="BI39" s="55"/>
      <c r="BJ39" s="56"/>
      <c r="BK39" s="56"/>
      <c r="BL39" s="54"/>
      <c r="BM39" s="54"/>
      <c r="BN39" s="54"/>
      <c r="BO39" s="54"/>
      <c r="BP39" s="54"/>
      <c r="BQ39" s="54"/>
      <c r="BR39" s="54"/>
      <c r="BS39" s="54"/>
      <c r="BT39" s="54"/>
      <c r="BU39" s="54"/>
      <c r="BV39" s="57"/>
      <c r="BW39" s="56"/>
      <c r="BX39" s="56"/>
      <c r="BY39" s="56"/>
      <c r="BZ39" s="57"/>
      <c r="CA39" s="56"/>
      <c r="CB39" s="56"/>
      <c r="CC39" s="56"/>
      <c r="CD39" s="56"/>
      <c r="CE39" s="54"/>
      <c r="CF39" s="54"/>
      <c r="CG39" s="54"/>
      <c r="CH39" s="58"/>
      <c r="CI39" s="58"/>
      <c r="CK39" s="56"/>
      <c r="CL39" s="56"/>
      <c r="CM39" s="56"/>
      <c r="CN39" s="56"/>
      <c r="CO39" s="59"/>
      <c r="CP39" s="56"/>
      <c r="CQ39" s="56"/>
      <c r="CR39" s="56"/>
      <c r="CS39" s="56"/>
      <c r="CU39" s="56"/>
      <c r="CV39" s="56"/>
      <c r="CW39" s="56"/>
      <c r="CX39" s="56"/>
      <c r="CY39" s="59"/>
      <c r="CZ39" s="56"/>
      <c r="DA39" s="56"/>
      <c r="DB39" s="56"/>
      <c r="DC39" s="60"/>
    </row>
    <row r="40" spans="1:107" x14ac:dyDescent="0.15">
      <c r="A40" s="502">
        <f t="shared" si="4"/>
        <v>0</v>
      </c>
      <c r="B40" s="43"/>
      <c r="C40" s="34" t="s">
        <v>335</v>
      </c>
      <c r="D40" s="35">
        <v>3</v>
      </c>
      <c r="E40" s="36">
        <v>140.28100000000001</v>
      </c>
      <c r="F40" s="38">
        <v>6.0359437378940441</v>
      </c>
      <c r="G40" s="38">
        <v>6.2196537499375433</v>
      </c>
      <c r="H40" s="38">
        <v>10.278093363993197</v>
      </c>
      <c r="I40" s="38">
        <v>99.671296024108429</v>
      </c>
      <c r="J40" s="38">
        <v>102.12560117168553</v>
      </c>
      <c r="K40" s="36">
        <v>879.00187837187298</v>
      </c>
      <c r="L40" s="38">
        <v>153.32518606756889</v>
      </c>
      <c r="M40" s="38">
        <v>168.19555171367114</v>
      </c>
      <c r="N40" s="36">
        <v>293.88432533445223</v>
      </c>
      <c r="O40" s="36">
        <v>212.09303207303466</v>
      </c>
      <c r="P40" s="38">
        <v>188.58209129411108</v>
      </c>
      <c r="Q40" s="38">
        <v>77.126110896203215</v>
      </c>
      <c r="R40" s="36">
        <v>68.918642500466092</v>
      </c>
      <c r="S40" s="38">
        <v>120.49882792961061</v>
      </c>
      <c r="T40" s="38">
        <v>12.052865739167608</v>
      </c>
      <c r="U40" s="38">
        <v>3.7147893346827483</v>
      </c>
      <c r="V40" s="38">
        <v>1.849734185726019</v>
      </c>
      <c r="W40" s="38">
        <v>28.994653766114894</v>
      </c>
      <c r="X40" s="38">
        <v>0.18241666666666664</v>
      </c>
      <c r="Y40" s="38">
        <v>3.4327893333333339</v>
      </c>
      <c r="Z40" s="38">
        <v>1.8860927262851486</v>
      </c>
      <c r="AA40" s="38">
        <v>7.82334</v>
      </c>
      <c r="AB40" s="36">
        <v>125</v>
      </c>
      <c r="AC40" s="36">
        <v>39.789179999999995</v>
      </c>
      <c r="AD40" s="36">
        <v>28.16142</v>
      </c>
      <c r="AE40" s="40">
        <v>0.05</v>
      </c>
      <c r="AF40" s="40">
        <v>0.02</v>
      </c>
      <c r="AH40" s="38">
        <v>8.6116422109777648</v>
      </c>
      <c r="AI40" s="38">
        <v>3.0713618580500177</v>
      </c>
      <c r="AJ40" s="38">
        <v>13.289625607670953</v>
      </c>
      <c r="AK40" s="38">
        <v>3.05</v>
      </c>
      <c r="AL40" s="41">
        <v>8.1501393330167033</v>
      </c>
      <c r="AM40" s="38">
        <v>7.3393844070539176</v>
      </c>
      <c r="AN40" s="38">
        <v>6.7235657362717607</v>
      </c>
      <c r="AO40" s="38">
        <v>9.2720223110481577</v>
      </c>
      <c r="AP40" s="38">
        <v>8.4321048757828905</v>
      </c>
      <c r="AR40" s="38">
        <v>8.2991058801782476</v>
      </c>
      <c r="AS40" s="38">
        <v>2.9598950620364906</v>
      </c>
      <c r="AT40" s="38">
        <v>12.80731448473251</v>
      </c>
      <c r="AU40" s="38">
        <v>2.9393084750172989</v>
      </c>
      <c r="AV40" s="41">
        <v>7.8543520046255191</v>
      </c>
      <c r="AW40" s="38">
        <v>7.0730212423158667</v>
      </c>
      <c r="AX40" s="38">
        <v>6.4795520494949219</v>
      </c>
      <c r="AY40" s="38">
        <v>8.9355192653814211</v>
      </c>
      <c r="AZ40" s="42">
        <v>8.126084368401095</v>
      </c>
      <c r="BB40" s="32"/>
      <c r="BC40" s="300"/>
      <c r="BD40" s="44" t="s">
        <v>336</v>
      </c>
      <c r="BE40" s="45"/>
      <c r="BF40" s="45" t="s">
        <v>333</v>
      </c>
      <c r="BG40" s="46">
        <v>1</v>
      </c>
      <c r="BH40" s="61"/>
      <c r="BI40" s="62"/>
      <c r="BJ40" s="63"/>
      <c r="BK40" s="63"/>
      <c r="BL40" s="61"/>
      <c r="BM40" s="61"/>
      <c r="BN40" s="61"/>
      <c r="BO40" s="61"/>
      <c r="BP40" s="61"/>
      <c r="BQ40" s="61"/>
      <c r="BR40" s="61"/>
      <c r="BS40" s="61"/>
      <c r="BT40" s="61"/>
      <c r="BU40" s="61"/>
      <c r="BV40" s="64"/>
      <c r="BW40" s="63"/>
      <c r="BX40" s="63"/>
      <c r="BY40" s="63"/>
      <c r="BZ40" s="64"/>
      <c r="CA40" s="63"/>
      <c r="CB40" s="63"/>
      <c r="CC40" s="63"/>
      <c r="CD40" s="63"/>
      <c r="CE40" s="61"/>
      <c r="CF40" s="61"/>
      <c r="CG40" s="61"/>
      <c r="CH40" s="65"/>
      <c r="CI40" s="65"/>
      <c r="CK40" s="63"/>
      <c r="CL40" s="63"/>
      <c r="CM40" s="63"/>
      <c r="CN40" s="63"/>
      <c r="CO40" s="66"/>
      <c r="CP40" s="63"/>
      <c r="CQ40" s="63"/>
      <c r="CR40" s="63"/>
      <c r="CS40" s="63"/>
      <c r="CU40" s="63"/>
      <c r="CV40" s="63"/>
      <c r="CW40" s="63"/>
      <c r="CX40" s="63"/>
      <c r="CY40" s="66"/>
      <c r="CZ40" s="63"/>
      <c r="DA40" s="63"/>
      <c r="DB40" s="63"/>
      <c r="DC40" s="67"/>
    </row>
    <row r="41" spans="1:107" x14ac:dyDescent="0.15">
      <c r="A41" s="502">
        <f t="shared" si="4"/>
        <v>0</v>
      </c>
      <c r="B41" s="43"/>
      <c r="C41" s="34" t="s">
        <v>337</v>
      </c>
      <c r="D41" s="35">
        <v>4</v>
      </c>
      <c r="E41" s="36">
        <v>145</v>
      </c>
      <c r="F41" s="38">
        <v>5.5663590818880344</v>
      </c>
      <c r="G41" s="38">
        <v>5.6131593543721578</v>
      </c>
      <c r="H41" s="38">
        <v>9.6156052243752423</v>
      </c>
      <c r="I41" s="38">
        <v>93.117991735093483</v>
      </c>
      <c r="J41" s="38">
        <v>93.038347994697205</v>
      </c>
      <c r="K41" s="36">
        <v>881.78433955508126</v>
      </c>
      <c r="L41" s="38">
        <v>139.93454531208408</v>
      </c>
      <c r="M41" s="38">
        <v>180.57491761991935</v>
      </c>
      <c r="N41" s="36">
        <v>303.87226746074185</v>
      </c>
      <c r="O41" s="36">
        <v>223.09175427204414</v>
      </c>
      <c r="P41" s="38">
        <v>179.41885781159593</v>
      </c>
      <c r="Q41" s="38">
        <v>72.177733118794208</v>
      </c>
      <c r="R41" s="36">
        <v>67.669775184445214</v>
      </c>
      <c r="S41" s="38">
        <v>118.80880038013728</v>
      </c>
      <c r="T41" s="38">
        <v>12.052865739167608</v>
      </c>
      <c r="U41" s="38">
        <v>3.4260410239077803</v>
      </c>
      <c r="V41" s="38">
        <v>1.7007478920514334</v>
      </c>
      <c r="W41" s="38">
        <v>26.562069737357568</v>
      </c>
      <c r="X41" s="38">
        <v>0.17977666666666667</v>
      </c>
      <c r="Y41" s="38">
        <v>3.2777653333333334</v>
      </c>
      <c r="Z41" s="38">
        <v>1.6796927262851487</v>
      </c>
      <c r="AA41" s="38">
        <v>7.0257100000000001</v>
      </c>
      <c r="AB41" s="36">
        <v>125</v>
      </c>
      <c r="AC41" s="36">
        <v>32.592829999999992</v>
      </c>
      <c r="AD41" s="36">
        <v>26.311419999999998</v>
      </c>
      <c r="AE41" s="40">
        <v>0.05</v>
      </c>
      <c r="AF41" s="40">
        <v>0.02</v>
      </c>
      <c r="AH41" s="38">
        <v>7.7874794305712696</v>
      </c>
      <c r="AI41" s="38">
        <v>2.8246891560250362</v>
      </c>
      <c r="AJ41" s="38">
        <v>12.107904992397581</v>
      </c>
      <c r="AK41" s="38">
        <v>2.8087613665649553</v>
      </c>
      <c r="AL41" s="41">
        <v>7.5112344687275652</v>
      </c>
      <c r="AM41" s="38">
        <v>6.6882507932216235</v>
      </c>
      <c r="AN41" s="38">
        <v>6.0931719536584161</v>
      </c>
      <c r="AO41" s="38">
        <v>8.5108704263313779</v>
      </c>
      <c r="AP41" s="38">
        <v>7.6628927974269665</v>
      </c>
      <c r="AR41" s="38">
        <v>7.834249355630253</v>
      </c>
      <c r="AS41" s="38">
        <v>2.841653631028795</v>
      </c>
      <c r="AT41" s="38">
        <v>12.180622463328246</v>
      </c>
      <c r="AU41" s="38">
        <v>2.8256301826939727</v>
      </c>
      <c r="AV41" s="41">
        <v>7.5563453260126252</v>
      </c>
      <c r="AW41" s="38">
        <v>6.7284189877142691</v>
      </c>
      <c r="AX41" s="38">
        <v>6.1297662327425275</v>
      </c>
      <c r="AY41" s="38">
        <v>8.5619848819874154</v>
      </c>
      <c r="AZ41" s="42">
        <v>7.7089144819868949</v>
      </c>
      <c r="BB41" s="32"/>
      <c r="BC41" s="300"/>
      <c r="BD41" s="33" t="s">
        <v>338</v>
      </c>
      <c r="BE41" s="310"/>
      <c r="BF41" s="34" t="s">
        <v>334</v>
      </c>
      <c r="BG41" s="35">
        <v>2</v>
      </c>
      <c r="BH41" s="36"/>
      <c r="BI41" s="37"/>
      <c r="BJ41" s="38"/>
      <c r="BK41" s="38"/>
      <c r="BL41" s="36"/>
      <c r="BM41" s="36"/>
      <c r="BN41" s="36"/>
      <c r="BO41" s="36"/>
      <c r="BP41" s="36"/>
      <c r="BQ41" s="36"/>
      <c r="BR41" s="36"/>
      <c r="BS41" s="36"/>
      <c r="BT41" s="36"/>
      <c r="BU41" s="36"/>
      <c r="BV41" s="39"/>
      <c r="BW41" s="38"/>
      <c r="BX41" s="38"/>
      <c r="BY41" s="38"/>
      <c r="BZ41" s="39"/>
      <c r="CA41" s="38"/>
      <c r="CB41" s="38"/>
      <c r="CC41" s="38"/>
      <c r="CD41" s="38"/>
      <c r="CE41" s="36"/>
      <c r="CF41" s="36"/>
      <c r="CG41" s="36"/>
      <c r="CH41" s="40"/>
      <c r="CI41" s="40"/>
      <c r="CK41" s="38"/>
      <c r="CL41" s="38"/>
      <c r="CM41" s="38"/>
      <c r="CN41" s="38"/>
      <c r="CO41" s="41"/>
      <c r="CP41" s="38"/>
      <c r="CQ41" s="38"/>
      <c r="CR41" s="38"/>
      <c r="CS41" s="38"/>
      <c r="CU41" s="38"/>
      <c r="CV41" s="38"/>
      <c r="CW41" s="38"/>
      <c r="CX41" s="38"/>
      <c r="CY41" s="41"/>
      <c r="CZ41" s="38"/>
      <c r="DA41" s="38"/>
      <c r="DB41" s="38"/>
      <c r="DC41" s="42"/>
    </row>
    <row r="42" spans="1:107" ht="15" thickBot="1" x14ac:dyDescent="0.2">
      <c r="A42" s="502">
        <f t="shared" si="4"/>
        <v>0</v>
      </c>
      <c r="B42" s="69"/>
      <c r="C42" s="70" t="s">
        <v>339</v>
      </c>
      <c r="D42" s="71">
        <v>5</v>
      </c>
      <c r="E42" s="72">
        <v>150</v>
      </c>
      <c r="F42" s="74">
        <v>5.0676311869276223</v>
      </c>
      <c r="G42" s="74">
        <v>4.9792157243555062</v>
      </c>
      <c r="H42" s="74">
        <v>8.8924199086749383</v>
      </c>
      <c r="I42" s="74">
        <v>86.810262407556991</v>
      </c>
      <c r="J42" s="74">
        <v>87.064168785830091</v>
      </c>
      <c r="K42" s="72">
        <v>880.87857446280077</v>
      </c>
      <c r="L42" s="74">
        <v>131.14124750043649</v>
      </c>
      <c r="M42" s="74">
        <v>187.12587577351053</v>
      </c>
      <c r="N42" s="72">
        <v>315.75719756412775</v>
      </c>
      <c r="O42" s="72">
        <v>235.13635007393967</v>
      </c>
      <c r="P42" s="74">
        <v>177.7103394260981</v>
      </c>
      <c r="Q42" s="74">
        <v>66.84723143932311</v>
      </c>
      <c r="R42" s="72">
        <v>66.85536585898241</v>
      </c>
      <c r="S42" s="74">
        <v>119.13706719292981</v>
      </c>
      <c r="T42" s="74">
        <v>12.052865739167608</v>
      </c>
      <c r="U42" s="74">
        <v>3.1112854514864599</v>
      </c>
      <c r="V42" s="74">
        <v>1.5992207984006066</v>
      </c>
      <c r="W42" s="74">
        <v>23.228528660912332</v>
      </c>
      <c r="X42" s="74">
        <v>0.16673666666666667</v>
      </c>
      <c r="Y42" s="74">
        <v>2.892501333333334</v>
      </c>
      <c r="Z42" s="74">
        <v>1.5018927262851485</v>
      </c>
      <c r="AA42" s="74">
        <v>6.4552999999999994</v>
      </c>
      <c r="AB42" s="72">
        <v>75</v>
      </c>
      <c r="AC42" s="72">
        <v>26.459359999999997</v>
      </c>
      <c r="AD42" s="72">
        <v>24.961419999999997</v>
      </c>
      <c r="AE42" s="76">
        <v>0.05</v>
      </c>
      <c r="AF42" s="76">
        <v>0.02</v>
      </c>
      <c r="AG42" s="19"/>
      <c r="AH42" s="74">
        <v>7.2207350331816054</v>
      </c>
      <c r="AI42" s="74">
        <v>2.6103820868669958</v>
      </c>
      <c r="AJ42" s="74">
        <v>11.276510103210244</v>
      </c>
      <c r="AK42" s="74">
        <v>2.6198473331170353</v>
      </c>
      <c r="AL42" s="77">
        <v>6.9544483371320069</v>
      </c>
      <c r="AM42" s="74">
        <v>6.0929301855935121</v>
      </c>
      <c r="AN42" s="74">
        <v>5.6886848271787702</v>
      </c>
      <c r="AO42" s="74">
        <v>7.8223105123701044</v>
      </c>
      <c r="AP42" s="74">
        <v>7.0473241902329038</v>
      </c>
      <c r="AQ42" s="19"/>
      <c r="AR42" s="74">
        <v>7.5588903832292687</v>
      </c>
      <c r="AS42" s="74">
        <v>2.7326292908270222</v>
      </c>
      <c r="AT42" s="74">
        <v>11.804602077745265</v>
      </c>
      <c r="AU42" s="74">
        <v>2.7425378054762288</v>
      </c>
      <c r="AV42" s="77">
        <v>7.2801331740668234</v>
      </c>
      <c r="AW42" s="74">
        <v>6.3782691338110196</v>
      </c>
      <c r="AX42" s="74">
        <v>5.9550924990024328</v>
      </c>
      <c r="AY42" s="74">
        <v>8.1886383359693209</v>
      </c>
      <c r="AZ42" s="78">
        <v>7.3773585104920611</v>
      </c>
      <c r="BB42" s="32"/>
      <c r="BC42" s="300"/>
      <c r="BD42" s="43"/>
      <c r="BE42" s="34"/>
      <c r="BF42" s="34" t="s">
        <v>335</v>
      </c>
      <c r="BG42" s="35">
        <v>3</v>
      </c>
      <c r="BH42" s="36"/>
      <c r="BI42" s="37"/>
      <c r="BJ42" s="38"/>
      <c r="BK42" s="38"/>
      <c r="BL42" s="36"/>
      <c r="BM42" s="36"/>
      <c r="BN42" s="36"/>
      <c r="BO42" s="36"/>
      <c r="BP42" s="36"/>
      <c r="BQ42" s="36"/>
      <c r="BR42" s="36"/>
      <c r="BS42" s="36"/>
      <c r="BT42" s="36"/>
      <c r="BU42" s="36"/>
      <c r="BV42" s="39"/>
      <c r="BW42" s="38"/>
      <c r="BX42" s="38"/>
      <c r="BY42" s="38"/>
      <c r="BZ42" s="39"/>
      <c r="CA42" s="38"/>
      <c r="CB42" s="38"/>
      <c r="CC42" s="38"/>
      <c r="CD42" s="38"/>
      <c r="CE42" s="36"/>
      <c r="CF42" s="36"/>
      <c r="CG42" s="36"/>
      <c r="CH42" s="40"/>
      <c r="CI42" s="40"/>
      <c r="CK42" s="38"/>
      <c r="CL42" s="38"/>
      <c r="CM42" s="38"/>
      <c r="CN42" s="38"/>
      <c r="CO42" s="41"/>
      <c r="CP42" s="38"/>
      <c r="CQ42" s="38"/>
      <c r="CR42" s="38"/>
      <c r="CS42" s="38"/>
      <c r="CU42" s="38"/>
      <c r="CV42" s="38"/>
      <c r="CW42" s="38"/>
      <c r="CX42" s="38"/>
      <c r="CY42" s="41"/>
      <c r="CZ42" s="38"/>
      <c r="DA42" s="38"/>
      <c r="DB42" s="38"/>
      <c r="DC42" s="42"/>
    </row>
    <row r="43" spans="1:107" ht="15" customHeight="1" x14ac:dyDescent="0.15">
      <c r="A43" s="501" t="str">
        <f>IF($BE$6=1,BB45,BC45)</f>
        <v>Grünfutter Reinbestände</v>
      </c>
      <c r="B43" s="22" t="str">
        <f>IF($BE$6=1,BD45,BD46)</f>
        <v>Knaulgras (1. Aufw.)</v>
      </c>
      <c r="C43" s="23" t="s">
        <v>340</v>
      </c>
      <c r="D43" s="24">
        <v>1</v>
      </c>
      <c r="E43" s="79">
        <v>160</v>
      </c>
      <c r="F43" s="80">
        <v>7.0177531978706869</v>
      </c>
      <c r="G43" s="80">
        <v>7.3888092263175329</v>
      </c>
      <c r="H43" s="80">
        <v>11.763883694530232</v>
      </c>
      <c r="I43" s="80">
        <v>123.73864681721543</v>
      </c>
      <c r="J43" s="80">
        <v>172.90274177734523</v>
      </c>
      <c r="K43" s="81">
        <v>902.22807766537824</v>
      </c>
      <c r="L43" s="80">
        <v>259.46668631364918</v>
      </c>
      <c r="M43" s="80">
        <v>182.30196610293569</v>
      </c>
      <c r="N43" s="81">
        <v>441.01172931042282</v>
      </c>
      <c r="O43" s="81">
        <v>212.68682224505952</v>
      </c>
      <c r="P43" s="80">
        <v>208.3584972646112</v>
      </c>
      <c r="Q43" s="80">
        <v>82.575376683403022</v>
      </c>
      <c r="R43" s="81">
        <v>75.85826910406314</v>
      </c>
      <c r="S43" s="80">
        <v>97.862060555592123</v>
      </c>
      <c r="T43" s="80">
        <v>3.67</v>
      </c>
      <c r="U43" s="80">
        <v>4.9114597266696265</v>
      </c>
      <c r="V43" s="80">
        <v>1.68</v>
      </c>
      <c r="W43" s="80">
        <v>42.46890599826768</v>
      </c>
      <c r="X43" s="80"/>
      <c r="Y43" s="80"/>
      <c r="Z43" s="80"/>
      <c r="AA43" s="80"/>
      <c r="AB43" s="80"/>
      <c r="AC43" s="80"/>
      <c r="AD43" s="80"/>
      <c r="AE43" s="80"/>
      <c r="AF43" s="80"/>
      <c r="AG43" s="11"/>
      <c r="AH43" s="80">
        <v>9.0131612638910248</v>
      </c>
      <c r="AI43" s="80">
        <v>2.6629794643314386</v>
      </c>
      <c r="AJ43" s="80">
        <v>12.393096737850156</v>
      </c>
      <c r="AK43" s="80">
        <v>3.021457469145286</v>
      </c>
      <c r="AL43" s="80">
        <v>7.6304603881804685</v>
      </c>
      <c r="AM43" s="80">
        <v>7.1695600962769497</v>
      </c>
      <c r="AN43" s="80">
        <v>5.838070364111231</v>
      </c>
      <c r="AO43" s="80">
        <v>8.1425718236288205</v>
      </c>
      <c r="AP43" s="80">
        <v>8.6034721155323393</v>
      </c>
      <c r="AQ43" s="11"/>
      <c r="AR43" s="80">
        <v>7.2793403728520376</v>
      </c>
      <c r="AS43" s="80">
        <v>2.1507142010699196</v>
      </c>
      <c r="AT43" s="80">
        <v>10.009093012671549</v>
      </c>
      <c r="AU43" s="80">
        <v>2.4402334204447165</v>
      </c>
      <c r="AV43" s="82">
        <v>6.1626233838349629</v>
      </c>
      <c r="AW43" s="80">
        <v>5.790384387495938</v>
      </c>
      <c r="AX43" s="80">
        <v>4.7150272869609786</v>
      </c>
      <c r="AY43" s="80">
        <v>6.5762222686560996</v>
      </c>
      <c r="AZ43" s="83">
        <v>6.9484612649951245</v>
      </c>
      <c r="BB43" s="32"/>
      <c r="BC43" s="300"/>
      <c r="BD43" s="43"/>
      <c r="BE43" s="34"/>
      <c r="BF43" s="34" t="s">
        <v>337</v>
      </c>
      <c r="BG43" s="35">
        <v>4</v>
      </c>
      <c r="BH43" s="36"/>
      <c r="BI43" s="37"/>
      <c r="BJ43" s="38"/>
      <c r="BK43" s="38"/>
      <c r="BL43" s="36"/>
      <c r="BM43" s="36"/>
      <c r="BN43" s="36"/>
      <c r="BO43" s="36"/>
      <c r="BP43" s="36"/>
      <c r="BQ43" s="36"/>
      <c r="BR43" s="36"/>
      <c r="BS43" s="36"/>
      <c r="BT43" s="36"/>
      <c r="BU43" s="36"/>
      <c r="BV43" s="39"/>
      <c r="BW43" s="38"/>
      <c r="BX43" s="38"/>
      <c r="BY43" s="38"/>
      <c r="BZ43" s="39"/>
      <c r="CA43" s="38"/>
      <c r="CB43" s="38"/>
      <c r="CC43" s="38"/>
      <c r="CD43" s="38"/>
      <c r="CE43" s="36"/>
      <c r="CF43" s="36"/>
      <c r="CG43" s="36"/>
      <c r="CH43" s="40"/>
      <c r="CI43" s="40"/>
      <c r="CK43" s="38"/>
      <c r="CL43" s="38"/>
      <c r="CM43" s="38"/>
      <c r="CN43" s="38"/>
      <c r="CO43" s="41"/>
      <c r="CP43" s="38"/>
      <c r="CQ43" s="38"/>
      <c r="CR43" s="38"/>
      <c r="CS43" s="38"/>
      <c r="CU43" s="38"/>
      <c r="CV43" s="38"/>
      <c r="CW43" s="38"/>
      <c r="CX43" s="38"/>
      <c r="CY43" s="41"/>
      <c r="CZ43" s="38"/>
      <c r="DA43" s="38"/>
      <c r="DB43" s="38"/>
      <c r="DC43" s="42"/>
    </row>
    <row r="44" spans="1:107" ht="15" thickBot="1" x14ac:dyDescent="0.2">
      <c r="A44" s="502">
        <f t="shared" ref="A44:A77" si="5">IF($BE$6=1,BB45,BB46)</f>
        <v>0</v>
      </c>
      <c r="B44" s="43"/>
      <c r="C44" s="34" t="s">
        <v>341</v>
      </c>
      <c r="D44" s="35">
        <v>2</v>
      </c>
      <c r="E44" s="84">
        <v>165</v>
      </c>
      <c r="F44" s="56">
        <v>6.8481604674977294</v>
      </c>
      <c r="G44" s="56">
        <v>7.1944854748868252</v>
      </c>
      <c r="H44" s="56">
        <v>11.498695851479251</v>
      </c>
      <c r="I44" s="56">
        <v>115.83440701066759</v>
      </c>
      <c r="J44" s="56">
        <v>138.07795327912692</v>
      </c>
      <c r="K44" s="54">
        <v>908</v>
      </c>
      <c r="L44" s="56">
        <v>206.83901391121455</v>
      </c>
      <c r="M44" s="56">
        <v>208.57227939956709</v>
      </c>
      <c r="N44" s="54">
        <v>458.56430957536611</v>
      </c>
      <c r="O44" s="54">
        <v>226.63402072187924</v>
      </c>
      <c r="P44" s="56">
        <v>171.58067784520389</v>
      </c>
      <c r="Q44" s="56">
        <v>81.939054880263086</v>
      </c>
      <c r="R44" s="54">
        <v>72.637570383846153</v>
      </c>
      <c r="S44" s="56">
        <v>92</v>
      </c>
      <c r="T44" s="56">
        <v>3.16</v>
      </c>
      <c r="U44" s="56">
        <v>4.492375616382505</v>
      </c>
      <c r="V44" s="56">
        <v>1.5</v>
      </c>
      <c r="W44" s="56">
        <v>40</v>
      </c>
      <c r="X44" s="56"/>
      <c r="Y44" s="56"/>
      <c r="Z44" s="56"/>
      <c r="AA44" s="56"/>
      <c r="AB44" s="56"/>
      <c r="AC44" s="56"/>
      <c r="AD44" s="56"/>
      <c r="AE44" s="56"/>
      <c r="AF44" s="56"/>
      <c r="AH44" s="56">
        <v>8</v>
      </c>
      <c r="AI44" s="56">
        <v>2.4</v>
      </c>
      <c r="AJ44" s="56">
        <v>11</v>
      </c>
      <c r="AK44" s="56">
        <v>2.7</v>
      </c>
      <c r="AL44" s="56">
        <v>6.7</v>
      </c>
      <c r="AM44" s="56">
        <v>6.3</v>
      </c>
      <c r="AN44" s="56">
        <v>5.2</v>
      </c>
      <c r="AO44" s="56">
        <v>7.3</v>
      </c>
      <c r="AP44" s="56">
        <v>7.8</v>
      </c>
      <c r="AR44" s="56">
        <v>6.9003247599005721</v>
      </c>
      <c r="AS44" s="56">
        <v>2.0700974279701714</v>
      </c>
      <c r="AT44" s="56">
        <v>9.487946544863286</v>
      </c>
      <c r="AU44" s="56">
        <v>2.3288596064664433</v>
      </c>
      <c r="AV44" s="59">
        <v>5.7790219864167289</v>
      </c>
      <c r="AW44" s="56">
        <v>5.4340057484217006</v>
      </c>
      <c r="AX44" s="56">
        <v>4.485211093935372</v>
      </c>
      <c r="AY44" s="56">
        <v>6.2965463434092719</v>
      </c>
      <c r="AZ44" s="60">
        <v>6.7278166409030575</v>
      </c>
      <c r="BB44" s="32"/>
      <c r="BC44" s="300"/>
      <c r="BD44" s="69"/>
      <c r="BE44" s="70"/>
      <c r="BF44" s="70" t="s">
        <v>339</v>
      </c>
      <c r="BG44" s="71">
        <v>5</v>
      </c>
      <c r="BH44" s="72"/>
      <c r="BI44" s="73"/>
      <c r="BJ44" s="74"/>
      <c r="BK44" s="74"/>
      <c r="BL44" s="72"/>
      <c r="BM44" s="72"/>
      <c r="BN44" s="72"/>
      <c r="BO44" s="72"/>
      <c r="BP44" s="72"/>
      <c r="BQ44" s="72"/>
      <c r="BR44" s="72"/>
      <c r="BS44" s="72"/>
      <c r="BT44" s="72"/>
      <c r="BU44" s="72"/>
      <c r="BV44" s="75"/>
      <c r="BW44" s="74"/>
      <c r="BX44" s="74"/>
      <c r="BY44" s="74"/>
      <c r="BZ44" s="75"/>
      <c r="CA44" s="74"/>
      <c r="CB44" s="74"/>
      <c r="CC44" s="74"/>
      <c r="CD44" s="74"/>
      <c r="CE44" s="72"/>
      <c r="CF44" s="72"/>
      <c r="CG44" s="72"/>
      <c r="CH44" s="76"/>
      <c r="CI44" s="76"/>
      <c r="CJ44" s="19"/>
      <c r="CK44" s="74"/>
      <c r="CL44" s="74"/>
      <c r="CM44" s="74"/>
      <c r="CN44" s="74"/>
      <c r="CO44" s="77"/>
      <c r="CP44" s="74"/>
      <c r="CQ44" s="74"/>
      <c r="CR44" s="74"/>
      <c r="CS44" s="74"/>
      <c r="CT44" s="19"/>
      <c r="CU44" s="74"/>
      <c r="CV44" s="74"/>
      <c r="CW44" s="74"/>
      <c r="CX44" s="74"/>
      <c r="CY44" s="77"/>
      <c r="CZ44" s="74"/>
      <c r="DA44" s="74"/>
      <c r="DB44" s="74"/>
      <c r="DC44" s="78"/>
    </row>
    <row r="45" spans="1:107" ht="15" customHeight="1" x14ac:dyDescent="0.15">
      <c r="A45" s="502">
        <f t="shared" si="5"/>
        <v>0</v>
      </c>
      <c r="B45" s="43"/>
      <c r="C45" s="34" t="s">
        <v>342</v>
      </c>
      <c r="D45" s="35">
        <v>3</v>
      </c>
      <c r="E45" s="84">
        <v>170</v>
      </c>
      <c r="F45" s="56">
        <v>6.4249343428202419</v>
      </c>
      <c r="G45" s="56">
        <v>6.6729519958377086</v>
      </c>
      <c r="H45" s="56">
        <v>10.879583424446666</v>
      </c>
      <c r="I45" s="56">
        <v>102.35309534406048</v>
      </c>
      <c r="J45" s="56">
        <v>96.194230280383607</v>
      </c>
      <c r="K45" s="54">
        <v>914.09650961373075</v>
      </c>
      <c r="L45" s="56">
        <v>144.68940376600267</v>
      </c>
      <c r="M45" s="56">
        <v>258.17890798626701</v>
      </c>
      <c r="N45" s="54">
        <v>522.58583543982445</v>
      </c>
      <c r="O45" s="54">
        <v>270.8026444852689</v>
      </c>
      <c r="P45" s="56">
        <v>175.28136686832028</v>
      </c>
      <c r="Q45" s="56">
        <v>78.972589412528407</v>
      </c>
      <c r="R45" s="54">
        <v>67.635566063222512</v>
      </c>
      <c r="S45" s="56">
        <v>85.839112170680679</v>
      </c>
      <c r="T45" s="56">
        <v>2.76</v>
      </c>
      <c r="U45" s="56">
        <v>3.8110506213630795</v>
      </c>
      <c r="V45" s="56">
        <v>1.35</v>
      </c>
      <c r="W45" s="56">
        <v>37.552599999999998</v>
      </c>
      <c r="X45" s="56"/>
      <c r="Y45" s="56"/>
      <c r="Z45" s="56"/>
      <c r="AA45" s="56"/>
      <c r="AB45" s="56"/>
      <c r="AC45" s="56"/>
      <c r="AD45" s="56"/>
      <c r="AE45" s="56"/>
      <c r="AF45" s="56"/>
      <c r="AH45" s="56">
        <v>6.7</v>
      </c>
      <c r="AI45" s="56">
        <v>2.1907135973257801</v>
      </c>
      <c r="AJ45" s="56">
        <v>9.5</v>
      </c>
      <c r="AK45" s="56">
        <v>2.25</v>
      </c>
      <c r="AL45" s="56">
        <v>5.7</v>
      </c>
      <c r="AM45" s="56">
        <v>5.3</v>
      </c>
      <c r="AN45" s="56">
        <v>4.4000000000000004</v>
      </c>
      <c r="AO45" s="56">
        <v>6.2</v>
      </c>
      <c r="AP45" s="56">
        <v>6.8</v>
      </c>
      <c r="AR45" s="56">
        <v>6.5287505655714595</v>
      </c>
      <c r="AS45" s="56">
        <v>2.1347197966486227</v>
      </c>
      <c r="AT45" s="56">
        <v>9.2571836377505754</v>
      </c>
      <c r="AU45" s="56">
        <v>2.1924908615725047</v>
      </c>
      <c r="AV45" s="59">
        <v>5.5543101826503456</v>
      </c>
      <c r="AW45" s="56">
        <v>5.1645340294819002</v>
      </c>
      <c r="AX45" s="56">
        <v>4.2875376848528983</v>
      </c>
      <c r="AY45" s="56">
        <v>6.0415303741109021</v>
      </c>
      <c r="AZ45" s="60">
        <v>6.6261946038635697</v>
      </c>
      <c r="BB45" s="317" t="s">
        <v>343</v>
      </c>
      <c r="BC45" s="318" t="s">
        <v>344</v>
      </c>
      <c r="BD45" s="22" t="s">
        <v>345</v>
      </c>
      <c r="BE45" s="23"/>
      <c r="BF45" s="23" t="s">
        <v>340</v>
      </c>
      <c r="BG45" s="24">
        <v>1</v>
      </c>
      <c r="BH45" s="79"/>
      <c r="BI45" s="80"/>
      <c r="BJ45" s="80"/>
      <c r="BK45" s="80"/>
      <c r="BL45" s="81"/>
      <c r="BM45" s="81"/>
      <c r="BN45" s="81"/>
      <c r="BO45" s="81"/>
      <c r="BP45" s="81"/>
      <c r="BQ45" s="81"/>
      <c r="BR45" s="81"/>
      <c r="BS45" s="81"/>
      <c r="BT45" s="81"/>
      <c r="BU45" s="81"/>
      <c r="BV45" s="81"/>
      <c r="BW45" s="80"/>
      <c r="BX45" s="80"/>
      <c r="BY45" s="80"/>
      <c r="BZ45" s="81"/>
      <c r="CA45" s="80"/>
      <c r="CB45" s="80"/>
      <c r="CC45" s="80"/>
      <c r="CD45" s="80"/>
      <c r="CE45" s="80"/>
      <c r="CF45" s="80"/>
      <c r="CG45" s="80"/>
      <c r="CH45" s="80"/>
      <c r="CI45" s="80"/>
      <c r="CJ45" s="11"/>
      <c r="CK45" s="80"/>
      <c r="CL45" s="80"/>
      <c r="CM45" s="80"/>
      <c r="CN45" s="80"/>
      <c r="CO45" s="80"/>
      <c r="CP45" s="80"/>
      <c r="CQ45" s="80"/>
      <c r="CR45" s="80"/>
      <c r="CS45" s="80"/>
      <c r="CT45" s="11"/>
      <c r="CU45" s="80"/>
      <c r="CV45" s="80"/>
      <c r="CW45" s="80"/>
      <c r="CX45" s="80"/>
      <c r="CY45" s="82"/>
      <c r="CZ45" s="80"/>
      <c r="DA45" s="80"/>
      <c r="DB45" s="80"/>
      <c r="DC45" s="83"/>
    </row>
    <row r="46" spans="1:107" x14ac:dyDescent="0.15">
      <c r="A46" s="502">
        <f t="shared" si="5"/>
        <v>0</v>
      </c>
      <c r="B46" s="43"/>
      <c r="C46" s="34" t="s">
        <v>346</v>
      </c>
      <c r="D46" s="35">
        <v>4</v>
      </c>
      <c r="E46" s="84">
        <v>175</v>
      </c>
      <c r="F46" s="56">
        <v>6.0237381665049856</v>
      </c>
      <c r="G46" s="56">
        <v>6.167309359751509</v>
      </c>
      <c r="H46" s="56">
        <v>10.302623663734858</v>
      </c>
      <c r="I46" s="56">
        <v>91.292909370246576</v>
      </c>
      <c r="J46" s="56">
        <v>73.332995747201153</v>
      </c>
      <c r="K46" s="54">
        <v>917.19846734501755</v>
      </c>
      <c r="L46" s="56">
        <v>111.10009933631891</v>
      </c>
      <c r="M46" s="56">
        <v>302.56728377270855</v>
      </c>
      <c r="N46" s="54">
        <v>577.29027254200014</v>
      </c>
      <c r="O46" s="54">
        <v>321.41351390522402</v>
      </c>
      <c r="P46" s="56">
        <v>120.98762137304219</v>
      </c>
      <c r="Q46" s="56">
        <v>74.545043223685909</v>
      </c>
      <c r="R46" s="54">
        <v>64.409438258476044</v>
      </c>
      <c r="S46" s="56">
        <v>82.901859430751614</v>
      </c>
      <c r="T46" s="56">
        <v>2.48</v>
      </c>
      <c r="U46" s="56">
        <v>3.4286548053590811</v>
      </c>
      <c r="V46" s="56">
        <v>1.24</v>
      </c>
      <c r="W46" s="56">
        <v>35.113412529121085</v>
      </c>
      <c r="X46" s="56"/>
      <c r="Y46" s="56"/>
      <c r="Z46" s="56"/>
      <c r="AA46" s="56"/>
      <c r="AB46" s="56"/>
      <c r="AC46" s="56"/>
      <c r="AD46" s="56"/>
      <c r="AE46" s="56"/>
      <c r="AF46" s="56"/>
      <c r="AH46" s="56">
        <v>5.182410590589563</v>
      </c>
      <c r="AI46" s="56">
        <v>1.8985068500179589</v>
      </c>
      <c r="AJ46" s="56">
        <v>7.4914054081789718</v>
      </c>
      <c r="AK46" s="56">
        <v>1.7445738621786648</v>
      </c>
      <c r="AL46" s="56">
        <v>4.6179896351788186</v>
      </c>
      <c r="AM46" s="56">
        <v>4.2588126635537993</v>
      </c>
      <c r="AN46" s="56">
        <v>3.5404587203037612</v>
      </c>
      <c r="AO46" s="56">
        <v>5.0284776027502698</v>
      </c>
      <c r="AP46" s="56">
        <v>5.4902765662681512</v>
      </c>
      <c r="AR46" s="56">
        <v>5.625617379509495</v>
      </c>
      <c r="AS46" s="56">
        <v>2.0608697330876371</v>
      </c>
      <c r="AT46" s="56">
        <v>8.1320805683998643</v>
      </c>
      <c r="AU46" s="56">
        <v>1.8937721871616122</v>
      </c>
      <c r="AV46" s="59">
        <v>5.0129263777807385</v>
      </c>
      <c r="AW46" s="56">
        <v>4.6230321039533475</v>
      </c>
      <c r="AX46" s="56">
        <v>3.8432435562985661</v>
      </c>
      <c r="AY46" s="56">
        <v>5.4585198335834715</v>
      </c>
      <c r="AZ46" s="60">
        <v>5.9598124713615448</v>
      </c>
      <c r="BB46" s="32"/>
      <c r="BC46" s="300"/>
      <c r="BD46" s="33" t="s">
        <v>347</v>
      </c>
      <c r="BE46" s="310"/>
      <c r="BF46" s="34" t="s">
        <v>341</v>
      </c>
      <c r="BG46" s="35">
        <v>2</v>
      </c>
      <c r="BH46" s="84"/>
      <c r="BI46" s="56"/>
      <c r="BJ46" s="56"/>
      <c r="BK46" s="56"/>
      <c r="BL46" s="54"/>
      <c r="BM46" s="54"/>
      <c r="BN46" s="54"/>
      <c r="BO46" s="54"/>
      <c r="BP46" s="54"/>
      <c r="BQ46" s="54"/>
      <c r="BR46" s="54"/>
      <c r="BS46" s="54"/>
      <c r="BT46" s="54"/>
      <c r="BU46" s="54"/>
      <c r="BV46" s="54"/>
      <c r="BW46" s="56"/>
      <c r="BX46" s="56"/>
      <c r="BY46" s="56"/>
      <c r="BZ46" s="54"/>
      <c r="CA46" s="56"/>
      <c r="CB46" s="56"/>
      <c r="CC46" s="56"/>
      <c r="CD46" s="56"/>
      <c r="CE46" s="56"/>
      <c r="CF46" s="56"/>
      <c r="CG46" s="56"/>
      <c r="CH46" s="56"/>
      <c r="CI46" s="56"/>
      <c r="CK46" s="56"/>
      <c r="CL46" s="56"/>
      <c r="CM46" s="56"/>
      <c r="CN46" s="56"/>
      <c r="CO46" s="56"/>
      <c r="CP46" s="56"/>
      <c r="CQ46" s="56"/>
      <c r="CR46" s="56"/>
      <c r="CS46" s="56"/>
      <c r="CU46" s="56"/>
      <c r="CV46" s="56"/>
      <c r="CW46" s="56"/>
      <c r="CX46" s="56"/>
      <c r="CY46" s="59"/>
      <c r="CZ46" s="56"/>
      <c r="DA46" s="56"/>
      <c r="DB46" s="56"/>
      <c r="DC46" s="60"/>
    </row>
    <row r="47" spans="1:107" x14ac:dyDescent="0.15">
      <c r="A47" s="502">
        <f t="shared" si="5"/>
        <v>0</v>
      </c>
      <c r="B47" s="43"/>
      <c r="C47" s="34" t="s">
        <v>348</v>
      </c>
      <c r="D47" s="35">
        <v>5</v>
      </c>
      <c r="E47" s="84">
        <v>180</v>
      </c>
      <c r="F47" s="56">
        <v>5.6915767379308111</v>
      </c>
      <c r="G47" s="56">
        <v>5.7402001184040712</v>
      </c>
      <c r="H47" s="56">
        <v>9.8310736439587476</v>
      </c>
      <c r="I47" s="56">
        <v>83.359640973106835</v>
      </c>
      <c r="J47" s="56">
        <v>59.443409990746005</v>
      </c>
      <c r="K47" s="54">
        <v>923.02687462605127</v>
      </c>
      <c r="L47" s="56">
        <v>90.684730954096239</v>
      </c>
      <c r="M47" s="56">
        <v>322.07281557482111</v>
      </c>
      <c r="N47" s="54">
        <v>600.03352122824731</v>
      </c>
      <c r="O47" s="54">
        <v>343.99675416503703</v>
      </c>
      <c r="P47" s="56">
        <v>134.95800640523447</v>
      </c>
      <c r="Q47" s="56">
        <v>70.685522096789853</v>
      </c>
      <c r="R47" s="54">
        <v>62.229060194138732</v>
      </c>
      <c r="S47" s="56">
        <v>77.094515306122446</v>
      </c>
      <c r="T47" s="56">
        <v>2.2999999999999998</v>
      </c>
      <c r="U47" s="56">
        <v>3.014229767183537</v>
      </c>
      <c r="V47" s="56">
        <v>1.1499999999999999</v>
      </c>
      <c r="W47" s="56">
        <v>32.511716953755347</v>
      </c>
      <c r="X47" s="56"/>
      <c r="Y47" s="56"/>
      <c r="Z47" s="56"/>
      <c r="AA47" s="56"/>
      <c r="AB47" s="56"/>
      <c r="AC47" s="56"/>
      <c r="AD47" s="56"/>
      <c r="AE47" s="56"/>
      <c r="AF47" s="56"/>
      <c r="AH47" s="56">
        <v>3.7119524870081664</v>
      </c>
      <c r="AI47" s="56">
        <v>1.590836780146357</v>
      </c>
      <c r="AJ47" s="56">
        <v>5.9391239792130657</v>
      </c>
      <c r="AK47" s="56">
        <v>1.3787252094601761</v>
      </c>
      <c r="AL47" s="56">
        <v>3.7119524870081664</v>
      </c>
      <c r="AM47" s="56">
        <v>3.3937851309788951</v>
      </c>
      <c r="AN47" s="56">
        <v>2.9695619896065328</v>
      </c>
      <c r="AO47" s="56">
        <v>4.0301198430374381</v>
      </c>
      <c r="AP47" s="56">
        <v>3.8180082723512569</v>
      </c>
      <c r="AR47" s="56">
        <v>4.3072309606482602</v>
      </c>
      <c r="AS47" s="56">
        <v>1.8459561259921113</v>
      </c>
      <c r="AT47" s="56">
        <v>6.8915695370372152</v>
      </c>
      <c r="AU47" s="56">
        <v>1.5998286425264965</v>
      </c>
      <c r="AV47" s="59">
        <v>4.3072309606482602</v>
      </c>
      <c r="AW47" s="56">
        <v>3.9380397354498378</v>
      </c>
      <c r="AX47" s="56">
        <v>3.4457847685186076</v>
      </c>
      <c r="AY47" s="56">
        <v>4.6764221858466826</v>
      </c>
      <c r="AZ47" s="60">
        <v>4.430294702381067</v>
      </c>
      <c r="BB47" s="32"/>
      <c r="BC47" s="300"/>
      <c r="BD47" s="43"/>
      <c r="BE47" s="34"/>
      <c r="BF47" s="34" t="s">
        <v>342</v>
      </c>
      <c r="BG47" s="35">
        <v>3</v>
      </c>
      <c r="BH47" s="84"/>
      <c r="BI47" s="56"/>
      <c r="BJ47" s="56"/>
      <c r="BK47" s="56"/>
      <c r="BL47" s="54"/>
      <c r="BM47" s="54"/>
      <c r="BN47" s="54"/>
      <c r="BO47" s="54"/>
      <c r="BP47" s="54"/>
      <c r="BQ47" s="54"/>
      <c r="BR47" s="54"/>
      <c r="BS47" s="54"/>
      <c r="BT47" s="54"/>
      <c r="BU47" s="54"/>
      <c r="BV47" s="54"/>
      <c r="BW47" s="56"/>
      <c r="BX47" s="56"/>
      <c r="BY47" s="56"/>
      <c r="BZ47" s="54"/>
      <c r="CA47" s="56"/>
      <c r="CB47" s="56"/>
      <c r="CC47" s="56"/>
      <c r="CD47" s="56"/>
      <c r="CE47" s="56"/>
      <c r="CF47" s="56"/>
      <c r="CG47" s="56"/>
      <c r="CH47" s="56"/>
      <c r="CI47" s="56"/>
      <c r="CK47" s="56"/>
      <c r="CL47" s="56"/>
      <c r="CM47" s="56"/>
      <c r="CN47" s="56"/>
      <c r="CO47" s="56"/>
      <c r="CP47" s="56"/>
      <c r="CQ47" s="56"/>
      <c r="CR47" s="56"/>
      <c r="CS47" s="56"/>
      <c r="CU47" s="56"/>
      <c r="CV47" s="56"/>
      <c r="CW47" s="56"/>
      <c r="CX47" s="56"/>
      <c r="CY47" s="59"/>
      <c r="CZ47" s="56"/>
      <c r="DA47" s="56"/>
      <c r="DB47" s="56"/>
      <c r="DC47" s="60"/>
    </row>
    <row r="48" spans="1:107" x14ac:dyDescent="0.15">
      <c r="A48" s="502">
        <f t="shared" si="5"/>
        <v>0</v>
      </c>
      <c r="B48" s="44" t="str">
        <f>IF($BE$6=1,BD50,BD51)</f>
        <v xml:space="preserve">Englisches Raigras </v>
      </c>
      <c r="C48" s="45" t="s">
        <v>349</v>
      </c>
      <c r="D48" s="46">
        <v>1</v>
      </c>
      <c r="E48" s="85">
        <v>150</v>
      </c>
      <c r="F48" s="63">
        <v>7.1443273926130901</v>
      </c>
      <c r="G48" s="63">
        <v>7.5904644582216587</v>
      </c>
      <c r="H48" s="63">
        <v>11.891928831759675</v>
      </c>
      <c r="I48" s="63">
        <v>114.87283604764355</v>
      </c>
      <c r="J48" s="63">
        <v>120.07841415160766</v>
      </c>
      <c r="K48" s="61">
        <v>917.34585967497731</v>
      </c>
      <c r="L48" s="63">
        <v>180</v>
      </c>
      <c r="M48" s="63">
        <v>168.36553757998794</v>
      </c>
      <c r="N48" s="61">
        <v>368.41710040295447</v>
      </c>
      <c r="O48" s="61">
        <v>188.20937098361492</v>
      </c>
      <c r="P48" s="63">
        <v>364.79517810666101</v>
      </c>
      <c r="Q48" s="63">
        <v>85.247028425375547</v>
      </c>
      <c r="R48" s="61">
        <v>70.534961271483169</v>
      </c>
      <c r="S48" s="63">
        <v>82.76505405629301</v>
      </c>
      <c r="T48" s="63">
        <v>3.61</v>
      </c>
      <c r="U48" s="63">
        <v>3.8833876881249703</v>
      </c>
      <c r="V48" s="63">
        <v>1.51</v>
      </c>
      <c r="W48" s="63">
        <v>32.091938610531948</v>
      </c>
      <c r="X48" s="63"/>
      <c r="Y48" s="63"/>
      <c r="Z48" s="63"/>
      <c r="AA48" s="63"/>
      <c r="AB48" s="63"/>
      <c r="AC48" s="63"/>
      <c r="AD48" s="63"/>
      <c r="AE48" s="63"/>
      <c r="AF48" s="63"/>
      <c r="AH48" s="63">
        <v>7.2523402942084143</v>
      </c>
      <c r="AI48" s="63">
        <v>2.6746219524740251</v>
      </c>
      <c r="AJ48" s="63">
        <v>11.572883448204916</v>
      </c>
      <c r="AK48" s="63">
        <v>2.6231869149264475</v>
      </c>
      <c r="AL48" s="63">
        <v>7.14947021911326</v>
      </c>
      <c r="AM48" s="63">
        <v>6.3779446558995989</v>
      </c>
      <c r="AN48" s="63">
        <v>5.3492439049480502</v>
      </c>
      <c r="AO48" s="63">
        <v>7.5609505194938791</v>
      </c>
      <c r="AP48" s="63">
        <v>7.9158522785721628</v>
      </c>
      <c r="AR48" s="63">
        <v>6.28880216943283</v>
      </c>
      <c r="AS48" s="63">
        <v>2.319274558939767</v>
      </c>
      <c r="AT48" s="63">
        <v>10.035322610797069</v>
      </c>
      <c r="AU48" s="63">
        <v>2.2746731251140022</v>
      </c>
      <c r="AV48" s="66">
        <v>6.1995993017813005</v>
      </c>
      <c r="AW48" s="63">
        <v>5.53057779439483</v>
      </c>
      <c r="AX48" s="63">
        <v>4.6385491178795339</v>
      </c>
      <c r="AY48" s="63">
        <v>6.5564107723874185</v>
      </c>
      <c r="AZ48" s="67">
        <v>6.864160665785195</v>
      </c>
      <c r="BB48" s="32"/>
      <c r="BC48" s="300"/>
      <c r="BD48" s="43"/>
      <c r="BE48" s="34"/>
      <c r="BF48" s="34" t="s">
        <v>346</v>
      </c>
      <c r="BG48" s="35">
        <v>4</v>
      </c>
      <c r="BH48" s="84"/>
      <c r="BI48" s="56"/>
      <c r="BJ48" s="56"/>
      <c r="BK48" s="56"/>
      <c r="BL48" s="54"/>
      <c r="BM48" s="54"/>
      <c r="BN48" s="54"/>
      <c r="BO48" s="54"/>
      <c r="BP48" s="54"/>
      <c r="BQ48" s="54"/>
      <c r="BR48" s="54"/>
      <c r="BS48" s="54"/>
      <c r="BT48" s="54"/>
      <c r="BU48" s="54"/>
      <c r="BV48" s="54"/>
      <c r="BW48" s="56"/>
      <c r="BX48" s="56"/>
      <c r="BY48" s="56"/>
      <c r="BZ48" s="54"/>
      <c r="CA48" s="56"/>
      <c r="CB48" s="56"/>
      <c r="CC48" s="56"/>
      <c r="CD48" s="56"/>
      <c r="CE48" s="56"/>
      <c r="CF48" s="56"/>
      <c r="CG48" s="56"/>
      <c r="CH48" s="56"/>
      <c r="CI48" s="56"/>
      <c r="CK48" s="56"/>
      <c r="CL48" s="56"/>
      <c r="CM48" s="56"/>
      <c r="CN48" s="56"/>
      <c r="CO48" s="56"/>
      <c r="CP48" s="56"/>
      <c r="CQ48" s="56"/>
      <c r="CR48" s="56"/>
      <c r="CS48" s="56"/>
      <c r="CU48" s="56"/>
      <c r="CV48" s="56"/>
      <c r="CW48" s="56"/>
      <c r="CX48" s="56"/>
      <c r="CY48" s="59"/>
      <c r="CZ48" s="56"/>
      <c r="DA48" s="56"/>
      <c r="DB48" s="56"/>
      <c r="DC48" s="60"/>
    </row>
    <row r="49" spans="1:107" x14ac:dyDescent="0.15">
      <c r="A49" s="502">
        <f t="shared" si="5"/>
        <v>0</v>
      </c>
      <c r="B49" s="43" t="str">
        <f>IF($BE$6=1,"",BD52)</f>
        <v>(1. Aufw.)</v>
      </c>
      <c r="C49" s="34" t="s">
        <v>350</v>
      </c>
      <c r="D49" s="35">
        <v>2</v>
      </c>
      <c r="E49" s="86">
        <v>150</v>
      </c>
      <c r="F49" s="38">
        <v>7.1396635378845259</v>
      </c>
      <c r="G49" s="38">
        <v>7.5861015851447107</v>
      </c>
      <c r="H49" s="38">
        <v>11.8834281137533</v>
      </c>
      <c r="I49" s="38">
        <v>113.5099780561617</v>
      </c>
      <c r="J49" s="38">
        <v>114.025183260357</v>
      </c>
      <c r="K49" s="36">
        <v>920</v>
      </c>
      <c r="L49" s="38">
        <v>171.02977376750869</v>
      </c>
      <c r="M49" s="38">
        <v>182.71447219504097</v>
      </c>
      <c r="N49" s="36">
        <v>387.10128534796706</v>
      </c>
      <c r="O49" s="36">
        <v>202.55454810479011</v>
      </c>
      <c r="P49" s="38">
        <v>282.93273404281643</v>
      </c>
      <c r="Q49" s="38">
        <v>85.304006878923204</v>
      </c>
      <c r="R49" s="36">
        <v>69.785309171827123</v>
      </c>
      <c r="S49" s="38">
        <v>80</v>
      </c>
      <c r="T49" s="38">
        <v>3.49</v>
      </c>
      <c r="U49" s="38">
        <v>4.1017870237527827</v>
      </c>
      <c r="V49" s="38">
        <v>1.35</v>
      </c>
      <c r="W49" s="38">
        <v>32.200000000000003</v>
      </c>
      <c r="X49" s="38"/>
      <c r="Y49" s="38"/>
      <c r="Z49" s="38"/>
      <c r="AA49" s="38"/>
      <c r="AB49" s="38"/>
      <c r="AC49" s="38"/>
      <c r="AD49" s="38"/>
      <c r="AE49" s="38"/>
      <c r="AF49" s="38"/>
      <c r="AH49" s="38">
        <v>7</v>
      </c>
      <c r="AI49" s="38">
        <v>2.9405710058683749</v>
      </c>
      <c r="AJ49" s="38">
        <v>12.733612786727168</v>
      </c>
      <c r="AK49" s="38">
        <v>3.0010163535269156</v>
      </c>
      <c r="AL49" s="38">
        <v>7.8564846593464237</v>
      </c>
      <c r="AM49" s="38">
        <v>7.148668174701478</v>
      </c>
      <c r="AN49" s="38">
        <v>6.0524142070381393</v>
      </c>
      <c r="AO49" s="38">
        <v>7</v>
      </c>
      <c r="AP49" s="38">
        <v>8.876118256530761</v>
      </c>
      <c r="AR49" s="38">
        <v>6.17210424805927</v>
      </c>
      <c r="AS49" s="38">
        <v>2.5927872567200168</v>
      </c>
      <c r="AT49" s="38">
        <v>11.227597939157228</v>
      </c>
      <c r="AU49" s="38">
        <v>2.6460836834426877</v>
      </c>
      <c r="AV49" s="41">
        <v>6.9272917629663642</v>
      </c>
      <c r="AW49" s="38">
        <v>6.3031893155773</v>
      </c>
      <c r="AX49" s="38">
        <v>5.3365902054677683</v>
      </c>
      <c r="AY49" s="38">
        <v>6.17210424805927</v>
      </c>
      <c r="AZ49" s="42">
        <v>7.8263324567728496</v>
      </c>
      <c r="BB49" s="32"/>
      <c r="BC49" s="300"/>
      <c r="BD49" s="43"/>
      <c r="BE49" s="34"/>
      <c r="BF49" s="34" t="s">
        <v>348</v>
      </c>
      <c r="BG49" s="35">
        <v>5</v>
      </c>
      <c r="BH49" s="84"/>
      <c r="BI49" s="56"/>
      <c r="BJ49" s="56"/>
      <c r="BK49" s="56"/>
      <c r="BL49" s="54"/>
      <c r="BM49" s="54"/>
      <c r="BN49" s="54"/>
      <c r="BO49" s="54"/>
      <c r="BP49" s="54"/>
      <c r="BQ49" s="54"/>
      <c r="BR49" s="54"/>
      <c r="BS49" s="54"/>
      <c r="BT49" s="54"/>
      <c r="BU49" s="54"/>
      <c r="BV49" s="54"/>
      <c r="BW49" s="56"/>
      <c r="BX49" s="56"/>
      <c r="BY49" s="56"/>
      <c r="BZ49" s="54"/>
      <c r="CA49" s="56"/>
      <c r="CB49" s="56"/>
      <c r="CC49" s="56"/>
      <c r="CD49" s="56"/>
      <c r="CE49" s="56"/>
      <c r="CF49" s="56"/>
      <c r="CG49" s="56"/>
      <c r="CH49" s="56"/>
      <c r="CI49" s="56"/>
      <c r="CK49" s="56"/>
      <c r="CL49" s="56"/>
      <c r="CM49" s="56"/>
      <c r="CN49" s="56"/>
      <c r="CO49" s="56"/>
      <c r="CP49" s="56"/>
      <c r="CQ49" s="56"/>
      <c r="CR49" s="56"/>
      <c r="CS49" s="56"/>
      <c r="CU49" s="56"/>
      <c r="CV49" s="56"/>
      <c r="CW49" s="56"/>
      <c r="CX49" s="56"/>
      <c r="CY49" s="59"/>
      <c r="CZ49" s="56"/>
      <c r="DA49" s="56"/>
      <c r="DB49" s="56"/>
      <c r="DC49" s="60"/>
    </row>
    <row r="50" spans="1:107" ht="14.25" customHeight="1" x14ac:dyDescent="0.15">
      <c r="A50" s="502">
        <f t="shared" si="5"/>
        <v>0</v>
      </c>
      <c r="B50" s="43"/>
      <c r="C50" s="34" t="s">
        <v>351</v>
      </c>
      <c r="D50" s="35">
        <v>3</v>
      </c>
      <c r="E50" s="86">
        <v>150</v>
      </c>
      <c r="F50" s="38">
        <v>6.9263718113657138</v>
      </c>
      <c r="G50" s="38">
        <v>7.3333359917683634</v>
      </c>
      <c r="H50" s="38">
        <v>11.560819470695108</v>
      </c>
      <c r="I50" s="38">
        <v>102.54099021274283</v>
      </c>
      <c r="J50" s="38">
        <v>83.432548283000216</v>
      </c>
      <c r="K50" s="36">
        <v>922.70478576012238</v>
      </c>
      <c r="L50" s="38">
        <v>125.95612794083011</v>
      </c>
      <c r="M50" s="38">
        <v>214.2428643101037</v>
      </c>
      <c r="N50" s="36">
        <v>426.32205609882095</v>
      </c>
      <c r="O50" s="36">
        <v>230.8682167931367</v>
      </c>
      <c r="P50" s="38">
        <v>299.05065389554443</v>
      </c>
      <c r="Q50" s="38">
        <v>83.132317607300877</v>
      </c>
      <c r="R50" s="36">
        <v>65.789965524043765</v>
      </c>
      <c r="S50" s="38">
        <v>77.204476708879653</v>
      </c>
      <c r="T50" s="38">
        <v>3.33</v>
      </c>
      <c r="U50" s="38">
        <v>3.7358553204617282</v>
      </c>
      <c r="V50" s="38">
        <v>1.23</v>
      </c>
      <c r="W50" s="38">
        <v>32.274480950331579</v>
      </c>
      <c r="X50" s="38"/>
      <c r="Y50" s="38"/>
      <c r="Z50" s="38"/>
      <c r="AA50" s="38"/>
      <c r="AB50" s="38"/>
      <c r="AC50" s="38"/>
      <c r="AD50" s="38"/>
      <c r="AE50" s="38"/>
      <c r="AF50" s="38"/>
      <c r="AH50" s="38">
        <v>6.6</v>
      </c>
      <c r="AI50" s="38">
        <v>2.4</v>
      </c>
      <c r="AJ50" s="38">
        <v>10</v>
      </c>
      <c r="AK50" s="38">
        <v>2.5</v>
      </c>
      <c r="AL50" s="38">
        <v>6.3</v>
      </c>
      <c r="AM50" s="38">
        <v>5.7</v>
      </c>
      <c r="AN50" s="38">
        <v>5</v>
      </c>
      <c r="AO50" s="38">
        <v>6.2</v>
      </c>
      <c r="AP50" s="38">
        <v>6.8</v>
      </c>
      <c r="AR50" s="38">
        <v>6.4556629576419988</v>
      </c>
      <c r="AS50" s="38">
        <v>2.3475138027789089</v>
      </c>
      <c r="AT50" s="38">
        <v>9.7813075115787864</v>
      </c>
      <c r="AU50" s="38">
        <v>2.4453268778946966</v>
      </c>
      <c r="AV50" s="41">
        <v>6.1622237322946356</v>
      </c>
      <c r="AW50" s="38">
        <v>5.5753452815999083</v>
      </c>
      <c r="AX50" s="38">
        <v>4.8906537557893932</v>
      </c>
      <c r="AY50" s="38">
        <v>6.0644106571788479</v>
      </c>
      <c r="AZ50" s="42">
        <v>6.6512891078735743</v>
      </c>
      <c r="BB50" s="32"/>
      <c r="BC50" s="300"/>
      <c r="BD50" s="44" t="s">
        <v>352</v>
      </c>
      <c r="BE50" s="45"/>
      <c r="BF50" s="45" t="s">
        <v>349</v>
      </c>
      <c r="BG50" s="46">
        <v>1</v>
      </c>
      <c r="BH50" s="85"/>
      <c r="BI50" s="63"/>
      <c r="BJ50" s="63"/>
      <c r="BK50" s="63"/>
      <c r="BL50" s="61"/>
      <c r="BM50" s="61"/>
      <c r="BN50" s="61"/>
      <c r="BO50" s="61"/>
      <c r="BP50" s="61"/>
      <c r="BQ50" s="61"/>
      <c r="BR50" s="61"/>
      <c r="BS50" s="61"/>
      <c r="BT50" s="61"/>
      <c r="BU50" s="61"/>
      <c r="BV50" s="61"/>
      <c r="BW50" s="63"/>
      <c r="BX50" s="63"/>
      <c r="BY50" s="63"/>
      <c r="BZ50" s="61"/>
      <c r="CA50" s="63"/>
      <c r="CB50" s="63"/>
      <c r="CC50" s="63"/>
      <c r="CD50" s="63"/>
      <c r="CE50" s="63"/>
      <c r="CF50" s="63"/>
      <c r="CG50" s="63"/>
      <c r="CH50" s="63"/>
      <c r="CI50" s="63"/>
      <c r="CK50" s="63"/>
      <c r="CL50" s="63"/>
      <c r="CM50" s="63"/>
      <c r="CN50" s="63"/>
      <c r="CO50" s="63"/>
      <c r="CP50" s="63"/>
      <c r="CQ50" s="63"/>
      <c r="CR50" s="63"/>
      <c r="CS50" s="63"/>
      <c r="CU50" s="63"/>
      <c r="CV50" s="63"/>
      <c r="CW50" s="63"/>
      <c r="CX50" s="63"/>
      <c r="CY50" s="66"/>
      <c r="CZ50" s="63"/>
      <c r="DA50" s="63"/>
      <c r="DB50" s="63"/>
      <c r="DC50" s="67"/>
    </row>
    <row r="51" spans="1:107" x14ac:dyDescent="0.15">
      <c r="A51" s="502">
        <f t="shared" si="5"/>
        <v>0</v>
      </c>
      <c r="B51" s="43"/>
      <c r="C51" s="34" t="s">
        <v>353</v>
      </c>
      <c r="D51" s="35">
        <v>4</v>
      </c>
      <c r="E51" s="86">
        <v>150</v>
      </c>
      <c r="F51" s="38">
        <v>6.4945681600212</v>
      </c>
      <c r="G51" s="38">
        <v>6.7832933285493784</v>
      </c>
      <c r="H51" s="38">
        <v>10.952597959639505</v>
      </c>
      <c r="I51" s="38">
        <v>90.135854280983494</v>
      </c>
      <c r="J51" s="38">
        <v>59.023239929848764</v>
      </c>
      <c r="K51" s="36">
        <v>926.65617616341979</v>
      </c>
      <c r="L51" s="38">
        <v>90.077081464536448</v>
      </c>
      <c r="M51" s="38">
        <v>251.32301699112983</v>
      </c>
      <c r="N51" s="36">
        <v>500.10455530189364</v>
      </c>
      <c r="O51" s="36">
        <v>275.19340650814911</v>
      </c>
      <c r="P51" s="38">
        <v>243.60203269273816</v>
      </c>
      <c r="Q51" s="38">
        <v>78.437639161963304</v>
      </c>
      <c r="R51" s="36">
        <v>62.126020517580749</v>
      </c>
      <c r="S51" s="38">
        <v>73.427556157182707</v>
      </c>
      <c r="T51" s="38">
        <v>3.15</v>
      </c>
      <c r="U51" s="38">
        <v>3.3070744025575531</v>
      </c>
      <c r="V51" s="38">
        <v>1.1399999999999999</v>
      </c>
      <c r="W51" s="38">
        <v>30.502459086977254</v>
      </c>
      <c r="X51" s="38"/>
      <c r="Y51" s="38"/>
      <c r="Z51" s="38"/>
      <c r="AA51" s="38"/>
      <c r="AB51" s="38"/>
      <c r="AC51" s="38"/>
      <c r="AD51" s="38"/>
      <c r="AE51" s="38"/>
      <c r="AF51" s="38"/>
      <c r="AH51" s="38">
        <v>5.8953196288511798</v>
      </c>
      <c r="AI51" s="38">
        <v>1.8967550110216846</v>
      </c>
      <c r="AJ51" s="38">
        <v>7.8433382888193988</v>
      </c>
      <c r="AK51" s="38">
        <v>1.9480186599682165</v>
      </c>
      <c r="AL51" s="38">
        <v>4.7675193520274783</v>
      </c>
      <c r="AM51" s="38">
        <v>4.3574101604552213</v>
      </c>
      <c r="AN51" s="38">
        <v>3.844773670989901</v>
      </c>
      <c r="AO51" s="38">
        <v>5.2801558414927978</v>
      </c>
      <c r="AP51" s="38">
        <v>5.4339467883323938</v>
      </c>
      <c r="AR51" s="38">
        <v>6.5658772175288238</v>
      </c>
      <c r="AS51" s="38">
        <v>2.1124996265092748</v>
      </c>
      <c r="AT51" s="38">
        <v>8.7354714285383519</v>
      </c>
      <c r="AU51" s="38">
        <v>2.169594211009525</v>
      </c>
      <c r="AV51" s="41">
        <v>5.3097963585233128</v>
      </c>
      <c r="AW51" s="38">
        <v>4.853039682521306</v>
      </c>
      <c r="AX51" s="38">
        <v>4.2820938375187998</v>
      </c>
      <c r="AY51" s="38">
        <v>5.8807422035258181</v>
      </c>
      <c r="AZ51" s="42">
        <v>6.0520259570265704</v>
      </c>
      <c r="BB51" s="32"/>
      <c r="BC51" s="300"/>
      <c r="BD51" s="33" t="s">
        <v>354</v>
      </c>
      <c r="BE51" s="310"/>
      <c r="BF51" s="34" t="s">
        <v>350</v>
      </c>
      <c r="BG51" s="35">
        <v>2</v>
      </c>
      <c r="BH51" s="86"/>
      <c r="BI51" s="38"/>
      <c r="BJ51" s="38"/>
      <c r="BK51" s="38"/>
      <c r="BL51" s="36"/>
      <c r="BM51" s="36"/>
      <c r="BN51" s="36"/>
      <c r="BO51" s="36"/>
      <c r="BP51" s="36"/>
      <c r="BQ51" s="36"/>
      <c r="BR51" s="36"/>
      <c r="BS51" s="36"/>
      <c r="BT51" s="36"/>
      <c r="BU51" s="36"/>
      <c r="BV51" s="36"/>
      <c r="BW51" s="38"/>
      <c r="BX51" s="38"/>
      <c r="BY51" s="38"/>
      <c r="BZ51" s="36"/>
      <c r="CA51" s="38"/>
      <c r="CB51" s="38"/>
      <c r="CC51" s="38"/>
      <c r="CD51" s="38"/>
      <c r="CE51" s="38"/>
      <c r="CF51" s="38"/>
      <c r="CG51" s="38"/>
      <c r="CH51" s="38"/>
      <c r="CI51" s="38"/>
      <c r="CK51" s="38"/>
      <c r="CL51" s="38"/>
      <c r="CM51" s="38"/>
      <c r="CN51" s="38"/>
      <c r="CO51" s="38"/>
      <c r="CP51" s="38"/>
      <c r="CQ51" s="38"/>
      <c r="CR51" s="38"/>
      <c r="CS51" s="38"/>
      <c r="CU51" s="38"/>
      <c r="CV51" s="38"/>
      <c r="CW51" s="38"/>
      <c r="CX51" s="38"/>
      <c r="CY51" s="41"/>
      <c r="CZ51" s="38"/>
      <c r="DA51" s="38"/>
      <c r="DB51" s="38"/>
      <c r="DC51" s="42"/>
    </row>
    <row r="52" spans="1:107" x14ac:dyDescent="0.15">
      <c r="A52" s="502">
        <f t="shared" si="5"/>
        <v>0</v>
      </c>
      <c r="B52" s="43"/>
      <c r="C52" s="34" t="s">
        <v>355</v>
      </c>
      <c r="D52" s="35">
        <v>5</v>
      </c>
      <c r="E52" s="86">
        <v>149.66200000000001</v>
      </c>
      <c r="F52" s="38">
        <v>5.5627039895032331</v>
      </c>
      <c r="G52" s="38">
        <v>5.5741774352176208</v>
      </c>
      <c r="H52" s="38">
        <v>9.6474270829152218</v>
      </c>
      <c r="I52" s="38">
        <v>76.777672068266611</v>
      </c>
      <c r="J52" s="38">
        <v>45.453950839461193</v>
      </c>
      <c r="K52" s="36">
        <v>931.26819547578339</v>
      </c>
      <c r="L52" s="38">
        <v>69.997772306155639</v>
      </c>
      <c r="M52" s="38">
        <v>299.38949167546264</v>
      </c>
      <c r="N52" s="36">
        <v>558.7584610835263</v>
      </c>
      <c r="O52" s="36">
        <v>321.91311273337885</v>
      </c>
      <c r="P52" s="38">
        <v>197.13428976706075</v>
      </c>
      <c r="Q52" s="38">
        <v>68.750059965780082</v>
      </c>
      <c r="R52" s="36">
        <v>59.880609311773128</v>
      </c>
      <c r="S52" s="38">
        <v>68.838157142857128</v>
      </c>
      <c r="T52" s="38">
        <v>2.94</v>
      </c>
      <c r="U52" s="38">
        <v>2.6912419919035804</v>
      </c>
      <c r="V52" s="38">
        <v>1.08</v>
      </c>
      <c r="W52" s="38">
        <v>26.521138944309349</v>
      </c>
      <c r="X52" s="38"/>
      <c r="Y52" s="38"/>
      <c r="Z52" s="38"/>
      <c r="AA52" s="38"/>
      <c r="AB52" s="38"/>
      <c r="AC52" s="38"/>
      <c r="AD52" s="38"/>
      <c r="AE52" s="38"/>
      <c r="AF52" s="38"/>
      <c r="AH52" s="38">
        <v>3.6177059676604681</v>
      </c>
      <c r="AI52" s="38">
        <v>1.2034946616877342</v>
      </c>
      <c r="AJ52" s="38">
        <v>5.2115167367976092</v>
      </c>
      <c r="AK52" s="38">
        <v>1.2282332764281154</v>
      </c>
      <c r="AL52" s="38">
        <v>3.2154426226353907</v>
      </c>
      <c r="AM52" s="38">
        <v>2.9257528450293542</v>
      </c>
      <c r="AN52" s="38">
        <v>2.4770863121335718</v>
      </c>
      <c r="AO52" s="38">
        <v>3.5032005933850319</v>
      </c>
      <c r="AP52" s="38">
        <v>3.6327505497828367</v>
      </c>
      <c r="AR52" s="38">
        <v>4.7065127410292931</v>
      </c>
      <c r="AS52" s="38">
        <v>1.5657057288868279</v>
      </c>
      <c r="AT52" s="38">
        <v>6.7800064850730246</v>
      </c>
      <c r="AU52" s="38">
        <v>1.5978898274597462</v>
      </c>
      <c r="AV52" s="41">
        <v>4.1831817750707918</v>
      </c>
      <c r="AW52" s="38">
        <v>3.8063052015082177</v>
      </c>
      <c r="AX52" s="38">
        <v>3.2226052622583112</v>
      </c>
      <c r="AY52" s="38">
        <v>4.5575451334455899</v>
      </c>
      <c r="AZ52" s="42">
        <v>4.7260852320153921</v>
      </c>
      <c r="BB52" s="32"/>
      <c r="BC52" s="300"/>
      <c r="BD52" s="33" t="s">
        <v>356</v>
      </c>
      <c r="BE52" s="310"/>
      <c r="BF52" s="34" t="s">
        <v>351</v>
      </c>
      <c r="BG52" s="35">
        <v>3</v>
      </c>
      <c r="BH52" s="86"/>
      <c r="BI52" s="38"/>
      <c r="BJ52" s="38"/>
      <c r="BK52" s="38"/>
      <c r="BL52" s="36"/>
      <c r="BM52" s="36"/>
      <c r="BN52" s="36"/>
      <c r="BO52" s="36"/>
      <c r="BP52" s="36"/>
      <c r="BQ52" s="36"/>
      <c r="BR52" s="36"/>
      <c r="BS52" s="36"/>
      <c r="BT52" s="36"/>
      <c r="BU52" s="36"/>
      <c r="BV52" s="36"/>
      <c r="BW52" s="38"/>
      <c r="BX52" s="38"/>
      <c r="BY52" s="38"/>
      <c r="BZ52" s="36"/>
      <c r="CA52" s="38"/>
      <c r="CB52" s="38"/>
      <c r="CC52" s="38"/>
      <c r="CD52" s="38"/>
      <c r="CE52" s="38"/>
      <c r="CF52" s="38"/>
      <c r="CG52" s="38"/>
      <c r="CH52" s="38"/>
      <c r="CI52" s="38"/>
      <c r="CK52" s="38"/>
      <c r="CL52" s="38"/>
      <c r="CM52" s="38"/>
      <c r="CN52" s="38"/>
      <c r="CO52" s="38"/>
      <c r="CP52" s="38"/>
      <c r="CQ52" s="38"/>
      <c r="CR52" s="38"/>
      <c r="CS52" s="38"/>
      <c r="CU52" s="38"/>
      <c r="CV52" s="38"/>
      <c r="CW52" s="38"/>
      <c r="CX52" s="38"/>
      <c r="CY52" s="41"/>
      <c r="CZ52" s="38"/>
      <c r="DA52" s="38"/>
      <c r="DB52" s="38"/>
      <c r="DC52" s="42"/>
    </row>
    <row r="53" spans="1:107" x14ac:dyDescent="0.15">
      <c r="A53" s="502">
        <f t="shared" si="5"/>
        <v>0</v>
      </c>
      <c r="B53" s="44" t="str">
        <f>IF($BE$6=1,BD55,BD56)</f>
        <v>Italienisches Raigras</v>
      </c>
      <c r="C53" s="45" t="s">
        <v>357</v>
      </c>
      <c r="D53" s="46">
        <v>1</v>
      </c>
      <c r="E53" s="87">
        <v>140</v>
      </c>
      <c r="F53" s="49">
        <v>7.1567190610578573</v>
      </c>
      <c r="G53" s="49">
        <v>7.6368508513352946</v>
      </c>
      <c r="H53" s="49">
        <v>11.870934790081254</v>
      </c>
      <c r="I53" s="49">
        <v>109.84551748231262</v>
      </c>
      <c r="J53" s="49">
        <v>100.72667820665777</v>
      </c>
      <c r="K53" s="47">
        <v>913.6837712981187</v>
      </c>
      <c r="L53" s="49">
        <v>151.36489024174674</v>
      </c>
      <c r="M53" s="49">
        <v>152.80523360024338</v>
      </c>
      <c r="N53" s="47">
        <v>328.22348975979747</v>
      </c>
      <c r="O53" s="47">
        <v>173.77726069457808</v>
      </c>
      <c r="P53" s="49">
        <v>329.98734440397106</v>
      </c>
      <c r="Q53" s="49">
        <v>86.222909388986892</v>
      </c>
      <c r="R53" s="47">
        <v>68.232883626634376</v>
      </c>
      <c r="S53" s="49">
        <v>86.414929251700684</v>
      </c>
      <c r="T53" s="49">
        <v>4.3499999999999996</v>
      </c>
      <c r="U53" s="49">
        <v>3.6072085014223823</v>
      </c>
      <c r="V53" s="49">
        <v>1.52</v>
      </c>
      <c r="W53" s="49">
        <v>34.93892861083723</v>
      </c>
      <c r="X53" s="49"/>
      <c r="Y53" s="49"/>
      <c r="Z53" s="49"/>
      <c r="AA53" s="49"/>
      <c r="AB53" s="49"/>
      <c r="AC53" s="49"/>
      <c r="AD53" s="49"/>
      <c r="AE53" s="49"/>
      <c r="AF53" s="49"/>
      <c r="AH53" s="49">
        <v>9.433962264150944</v>
      </c>
      <c r="AI53" s="49">
        <v>4.1339834640661444</v>
      </c>
      <c r="AJ53" s="49">
        <v>15.475938096247615</v>
      </c>
      <c r="AK53" s="49">
        <v>3.3919864320542721</v>
      </c>
      <c r="AL53" s="49">
        <v>10.069959720161119</v>
      </c>
      <c r="AM53" s="49">
        <v>8.7979648081407689</v>
      </c>
      <c r="AN53" s="49">
        <v>7.5259698961204151</v>
      </c>
      <c r="AO53" s="49">
        <v>10.387958448166208</v>
      </c>
      <c r="AP53" s="49">
        <v>10.493958024167902</v>
      </c>
      <c r="AR53" s="49">
        <v>8.616968145893555</v>
      </c>
      <c r="AS53" s="49">
        <v>3.775974805503918</v>
      </c>
      <c r="AT53" s="49">
        <v>14.135700553937742</v>
      </c>
      <c r="AU53" s="49">
        <v>3.0982357378493681</v>
      </c>
      <c r="AV53" s="52">
        <v>9.1978873467403108</v>
      </c>
      <c r="AW53" s="49">
        <v>8.0360489450467991</v>
      </c>
      <c r="AX53" s="49">
        <v>6.8742105433532847</v>
      </c>
      <c r="AY53" s="49">
        <v>9.4883469471636896</v>
      </c>
      <c r="AZ53" s="53">
        <v>9.5851668139714814</v>
      </c>
      <c r="BB53" s="32"/>
      <c r="BC53" s="300"/>
      <c r="BD53" s="43"/>
      <c r="BE53" s="34"/>
      <c r="BF53" s="34" t="s">
        <v>353</v>
      </c>
      <c r="BG53" s="35">
        <v>4</v>
      </c>
      <c r="BH53" s="86"/>
      <c r="BI53" s="38"/>
      <c r="BJ53" s="38"/>
      <c r="BK53" s="38"/>
      <c r="BL53" s="36"/>
      <c r="BM53" s="36"/>
      <c r="BN53" s="36"/>
      <c r="BO53" s="36"/>
      <c r="BP53" s="36"/>
      <c r="BQ53" s="36"/>
      <c r="BR53" s="36"/>
      <c r="BS53" s="36"/>
      <c r="BT53" s="36"/>
      <c r="BU53" s="36"/>
      <c r="BV53" s="36"/>
      <c r="BW53" s="38"/>
      <c r="BX53" s="38"/>
      <c r="BY53" s="38"/>
      <c r="BZ53" s="36"/>
      <c r="CA53" s="38"/>
      <c r="CB53" s="38"/>
      <c r="CC53" s="38"/>
      <c r="CD53" s="38"/>
      <c r="CE53" s="38"/>
      <c r="CF53" s="38"/>
      <c r="CG53" s="38"/>
      <c r="CH53" s="38"/>
      <c r="CI53" s="38"/>
      <c r="CK53" s="38"/>
      <c r="CL53" s="38"/>
      <c r="CM53" s="38"/>
      <c r="CN53" s="38"/>
      <c r="CO53" s="38"/>
      <c r="CP53" s="38"/>
      <c r="CQ53" s="38"/>
      <c r="CR53" s="38"/>
      <c r="CS53" s="38"/>
      <c r="CU53" s="38"/>
      <c r="CV53" s="38"/>
      <c r="CW53" s="38"/>
      <c r="CX53" s="38"/>
      <c r="CY53" s="41"/>
      <c r="CZ53" s="38"/>
      <c r="DA53" s="38"/>
      <c r="DB53" s="38"/>
      <c r="DC53" s="42"/>
    </row>
    <row r="54" spans="1:107" x14ac:dyDescent="0.15">
      <c r="A54" s="502">
        <f t="shared" si="5"/>
        <v>0</v>
      </c>
      <c r="B54" s="43" t="str">
        <f>IF($BE$6=1,"",BD57)</f>
        <v>(1. Aufw.)</v>
      </c>
      <c r="C54" s="34" t="s">
        <v>358</v>
      </c>
      <c r="D54" s="35">
        <v>2</v>
      </c>
      <c r="E54" s="84">
        <v>160</v>
      </c>
      <c r="F54" s="56">
        <v>6.9395266671865938</v>
      </c>
      <c r="G54" s="56">
        <v>7.3665460623029686</v>
      </c>
      <c r="H54" s="56">
        <v>11.558904525882353</v>
      </c>
      <c r="I54" s="56">
        <v>100.57995832206288</v>
      </c>
      <c r="J54" s="56">
        <v>77.750288065277999</v>
      </c>
      <c r="K54" s="54">
        <v>918</v>
      </c>
      <c r="L54" s="56">
        <v>117.59215053906051</v>
      </c>
      <c r="M54" s="56">
        <v>180</v>
      </c>
      <c r="N54" s="54">
        <v>380.16626524543477</v>
      </c>
      <c r="O54" s="54">
        <v>211.6955572598539</v>
      </c>
      <c r="P54" s="56">
        <v>292.64040349058342</v>
      </c>
      <c r="Q54" s="56">
        <v>83.552748942714345</v>
      </c>
      <c r="R54" s="54">
        <v>65.042896282740131</v>
      </c>
      <c r="S54" s="56">
        <v>82</v>
      </c>
      <c r="T54" s="56">
        <v>4.21</v>
      </c>
      <c r="U54" s="56">
        <v>3.2120624044041706</v>
      </c>
      <c r="V54" s="56">
        <v>1.38</v>
      </c>
      <c r="W54" s="56">
        <v>32.108583829858468</v>
      </c>
      <c r="X54" s="56"/>
      <c r="Y54" s="56"/>
      <c r="Z54" s="56"/>
      <c r="AA54" s="56"/>
      <c r="AB54" s="56"/>
      <c r="AC54" s="56"/>
      <c r="AD54" s="56"/>
      <c r="AE54" s="56"/>
      <c r="AF54" s="56"/>
      <c r="AH54" s="56">
        <v>7.1</v>
      </c>
      <c r="AI54" s="56">
        <v>3.1</v>
      </c>
      <c r="AJ54" s="56">
        <v>11.8</v>
      </c>
      <c r="AK54" s="56">
        <v>2.6</v>
      </c>
      <c r="AL54" s="56">
        <v>7.4</v>
      </c>
      <c r="AM54" s="56">
        <v>6.5</v>
      </c>
      <c r="AN54" s="56">
        <v>5.6</v>
      </c>
      <c r="AO54" s="56">
        <v>7.7</v>
      </c>
      <c r="AP54" s="56">
        <v>7.5</v>
      </c>
      <c r="AR54" s="56">
        <v>7.0345676199442551</v>
      </c>
      <c r="AS54" s="56">
        <v>3.0714309326517171</v>
      </c>
      <c r="AT54" s="56">
        <v>11.691253227512988</v>
      </c>
      <c r="AU54" s="56">
        <v>2.57603884674015</v>
      </c>
      <c r="AV54" s="59">
        <v>7.3318028714911962</v>
      </c>
      <c r="AW54" s="56">
        <v>6.4400971168503744</v>
      </c>
      <c r="AX54" s="56">
        <v>5.5483913622095526</v>
      </c>
      <c r="AY54" s="56">
        <v>7.6290381230381366</v>
      </c>
      <c r="AZ54" s="60">
        <v>7.4308812886735094</v>
      </c>
      <c r="BB54" s="32"/>
      <c r="BC54" s="300"/>
      <c r="BD54" s="43"/>
      <c r="BE54" s="34"/>
      <c r="BF54" s="34" t="s">
        <v>355</v>
      </c>
      <c r="BG54" s="35">
        <v>5</v>
      </c>
      <c r="BH54" s="86"/>
      <c r="BI54" s="38"/>
      <c r="BJ54" s="38"/>
      <c r="BK54" s="38"/>
      <c r="BL54" s="36"/>
      <c r="BM54" s="36"/>
      <c r="BN54" s="36"/>
      <c r="BO54" s="36"/>
      <c r="BP54" s="36"/>
      <c r="BQ54" s="36"/>
      <c r="BR54" s="36"/>
      <c r="BS54" s="36"/>
      <c r="BT54" s="36"/>
      <c r="BU54" s="36"/>
      <c r="BV54" s="36"/>
      <c r="BW54" s="38"/>
      <c r="BX54" s="38"/>
      <c r="BY54" s="38"/>
      <c r="BZ54" s="36"/>
      <c r="CA54" s="38"/>
      <c r="CB54" s="38"/>
      <c r="CC54" s="38"/>
      <c r="CD54" s="38"/>
      <c r="CE54" s="38"/>
      <c r="CF54" s="38"/>
      <c r="CG54" s="38"/>
      <c r="CH54" s="38"/>
      <c r="CI54" s="38"/>
      <c r="CK54" s="38"/>
      <c r="CL54" s="38"/>
      <c r="CM54" s="38"/>
      <c r="CN54" s="38"/>
      <c r="CO54" s="38"/>
      <c r="CP54" s="38"/>
      <c r="CQ54" s="38"/>
      <c r="CR54" s="38"/>
      <c r="CS54" s="38"/>
      <c r="CU54" s="38"/>
      <c r="CV54" s="38"/>
      <c r="CW54" s="38"/>
      <c r="CX54" s="38"/>
      <c r="CY54" s="41"/>
      <c r="CZ54" s="38"/>
      <c r="DA54" s="38"/>
      <c r="DB54" s="38"/>
      <c r="DC54" s="42"/>
    </row>
    <row r="55" spans="1:107" x14ac:dyDescent="0.15">
      <c r="A55" s="502">
        <f t="shared" si="5"/>
        <v>0</v>
      </c>
      <c r="B55" s="43"/>
      <c r="C55" s="34" t="s">
        <v>359</v>
      </c>
      <c r="D55" s="35">
        <v>3</v>
      </c>
      <c r="E55" s="84">
        <v>180</v>
      </c>
      <c r="F55" s="56">
        <v>6.7438610881045244</v>
      </c>
      <c r="G55" s="56">
        <v>7.1179634290572578</v>
      </c>
      <c r="H55" s="56">
        <v>11.283386145635159</v>
      </c>
      <c r="I55" s="56">
        <v>92.910954895935447</v>
      </c>
      <c r="J55" s="56">
        <v>61.015052379073104</v>
      </c>
      <c r="K55" s="54">
        <v>922.17701193530911</v>
      </c>
      <c r="L55" s="56">
        <v>93</v>
      </c>
      <c r="M55" s="56">
        <v>211.90208633556915</v>
      </c>
      <c r="N55" s="54">
        <v>416.38274785499124</v>
      </c>
      <c r="O55" s="54">
        <v>234.6518786994011</v>
      </c>
      <c r="P55" s="56">
        <v>322.38101014187356</v>
      </c>
      <c r="Q55" s="56">
        <v>81.165812556662843</v>
      </c>
      <c r="R55" s="54">
        <v>62.479884501558729</v>
      </c>
      <c r="S55" s="56">
        <v>77.528286394557824</v>
      </c>
      <c r="T55" s="56">
        <v>4.09</v>
      </c>
      <c r="U55" s="56">
        <v>2.933832662502319</v>
      </c>
      <c r="V55" s="56">
        <v>1.27</v>
      </c>
      <c r="W55" s="56">
        <v>28</v>
      </c>
      <c r="X55" s="56"/>
      <c r="Y55" s="56"/>
      <c r="Z55" s="56"/>
      <c r="AA55" s="56"/>
      <c r="AB55" s="56"/>
      <c r="AC55" s="56"/>
      <c r="AD55" s="56"/>
      <c r="AE55" s="56"/>
      <c r="AF55" s="56"/>
      <c r="AH55" s="56">
        <v>5.4543234503039599</v>
      </c>
      <c r="AI55" s="56">
        <v>2.2127840850026894</v>
      </c>
      <c r="AJ55" s="56">
        <v>8.695881741592757</v>
      </c>
      <c r="AK55" s="56">
        <v>1.9</v>
      </c>
      <c r="AL55" s="56">
        <v>5.3</v>
      </c>
      <c r="AM55" s="56">
        <v>4.8</v>
      </c>
      <c r="AN55" s="56">
        <v>4</v>
      </c>
      <c r="AO55" s="56">
        <v>5.5</v>
      </c>
      <c r="AP55" s="56">
        <v>5.3</v>
      </c>
      <c r="AR55" s="56">
        <v>5.9066994204668628</v>
      </c>
      <c r="AS55" s="56">
        <v>2.396310118310879</v>
      </c>
      <c r="AT55" s="56">
        <v>9.4171092183122891</v>
      </c>
      <c r="AU55" s="56">
        <v>2.0575840433998493</v>
      </c>
      <c r="AV55" s="59">
        <v>5.7395765421153699</v>
      </c>
      <c r="AW55" s="56">
        <v>5.1981070570101462</v>
      </c>
      <c r="AX55" s="56">
        <v>4.3317558808417882</v>
      </c>
      <c r="AY55" s="56">
        <v>5.9561643361574594</v>
      </c>
      <c r="AZ55" s="60">
        <v>5.7395765421153699</v>
      </c>
      <c r="BB55" s="32"/>
      <c r="BC55" s="300"/>
      <c r="BD55" s="44" t="s">
        <v>360</v>
      </c>
      <c r="BE55" s="45"/>
      <c r="BF55" s="45" t="s">
        <v>357</v>
      </c>
      <c r="BG55" s="46">
        <v>1</v>
      </c>
      <c r="BH55" s="87"/>
      <c r="BI55" s="49"/>
      <c r="BJ55" s="49"/>
      <c r="BK55" s="49"/>
      <c r="BL55" s="47"/>
      <c r="BM55" s="47"/>
      <c r="BN55" s="47"/>
      <c r="BO55" s="47"/>
      <c r="BP55" s="47"/>
      <c r="BQ55" s="47"/>
      <c r="BR55" s="47"/>
      <c r="BS55" s="47"/>
      <c r="BT55" s="47"/>
      <c r="BU55" s="47"/>
      <c r="BV55" s="47"/>
      <c r="BW55" s="49"/>
      <c r="BX55" s="49"/>
      <c r="BY55" s="49"/>
      <c r="BZ55" s="47"/>
      <c r="CA55" s="49"/>
      <c r="CB55" s="49"/>
      <c r="CC55" s="49"/>
      <c r="CD55" s="49"/>
      <c r="CE55" s="49"/>
      <c r="CF55" s="49"/>
      <c r="CG55" s="49"/>
      <c r="CH55" s="49"/>
      <c r="CI55" s="49"/>
      <c r="CK55" s="49"/>
      <c r="CL55" s="49"/>
      <c r="CM55" s="49"/>
      <c r="CN55" s="49"/>
      <c r="CO55" s="49"/>
      <c r="CP55" s="49"/>
      <c r="CQ55" s="49"/>
      <c r="CR55" s="49"/>
      <c r="CS55" s="49"/>
      <c r="CU55" s="49"/>
      <c r="CV55" s="49"/>
      <c r="CW55" s="49"/>
      <c r="CX55" s="49"/>
      <c r="CY55" s="52"/>
      <c r="CZ55" s="49"/>
      <c r="DA55" s="49"/>
      <c r="DB55" s="49"/>
      <c r="DC55" s="53"/>
    </row>
    <row r="56" spans="1:107" x14ac:dyDescent="0.15">
      <c r="A56" s="502">
        <f t="shared" si="5"/>
        <v>0</v>
      </c>
      <c r="B56" s="43"/>
      <c r="C56" s="34" t="s">
        <v>361</v>
      </c>
      <c r="D56" s="35">
        <v>4</v>
      </c>
      <c r="E56" s="84">
        <v>200</v>
      </c>
      <c r="F56" s="56">
        <v>6.0235610287671122</v>
      </c>
      <c r="G56" s="56">
        <v>6.1833150864013646</v>
      </c>
      <c r="H56" s="56">
        <v>10.283964607695378</v>
      </c>
      <c r="I56" s="56">
        <v>80.245023428522742</v>
      </c>
      <c r="J56" s="56">
        <v>44.348991596844321</v>
      </c>
      <c r="K56" s="54">
        <v>925.86180310986526</v>
      </c>
      <c r="L56" s="56">
        <v>68.339150967358663</v>
      </c>
      <c r="M56" s="56">
        <v>247.83882548011402</v>
      </c>
      <c r="N56" s="54">
        <v>455.5269465364085</v>
      </c>
      <c r="O56" s="54">
        <v>274.43141398885797</v>
      </c>
      <c r="P56" s="56">
        <v>304.38311332670247</v>
      </c>
      <c r="Q56" s="56">
        <v>73.725082381207613</v>
      </c>
      <c r="R56" s="54">
        <v>59.739541722447392</v>
      </c>
      <c r="S56" s="56">
        <v>74.381439455782314</v>
      </c>
      <c r="T56" s="56">
        <v>4</v>
      </c>
      <c r="U56" s="56">
        <v>2.253420420147378</v>
      </c>
      <c r="V56" s="56">
        <v>1.18</v>
      </c>
      <c r="W56" s="56">
        <v>23.625750833236335</v>
      </c>
      <c r="X56" s="56"/>
      <c r="Y56" s="56"/>
      <c r="Z56" s="56"/>
      <c r="AA56" s="56"/>
      <c r="AB56" s="56"/>
      <c r="AC56" s="56"/>
      <c r="AD56" s="56"/>
      <c r="AE56" s="56"/>
      <c r="AF56" s="56"/>
      <c r="AH56" s="56">
        <v>3.7119524870081664</v>
      </c>
      <c r="AI56" s="56">
        <v>1.590836780146357</v>
      </c>
      <c r="AJ56" s="56">
        <v>5.9391239792130657</v>
      </c>
      <c r="AK56" s="56">
        <v>1.3787252094601761</v>
      </c>
      <c r="AL56" s="56">
        <v>3.7119524870081664</v>
      </c>
      <c r="AM56" s="56">
        <v>3.3937851309788951</v>
      </c>
      <c r="AN56" s="56">
        <v>2.9695619896065328</v>
      </c>
      <c r="AO56" s="56">
        <v>4.0301198430374381</v>
      </c>
      <c r="AP56" s="56">
        <v>3.8180082723512569</v>
      </c>
      <c r="AR56" s="56">
        <v>4.5970317265607514</v>
      </c>
      <c r="AS56" s="56">
        <v>1.9701564542403223</v>
      </c>
      <c r="AT56" s="56">
        <v>7.3552507624972021</v>
      </c>
      <c r="AU56" s="56">
        <v>1.7074689270082792</v>
      </c>
      <c r="AV56" s="59">
        <v>4.5970317265607514</v>
      </c>
      <c r="AW56" s="56">
        <v>4.2030004357126876</v>
      </c>
      <c r="AX56" s="56">
        <v>3.6776253812486011</v>
      </c>
      <c r="AY56" s="56">
        <v>4.9910630174088162</v>
      </c>
      <c r="AZ56" s="60">
        <v>4.7283754901767736</v>
      </c>
      <c r="BB56" s="32"/>
      <c r="BC56" s="300"/>
      <c r="BD56" s="33" t="s">
        <v>362</v>
      </c>
      <c r="BE56" s="310"/>
      <c r="BF56" s="34" t="s">
        <v>358</v>
      </c>
      <c r="BG56" s="35">
        <v>2</v>
      </c>
      <c r="BH56" s="84"/>
      <c r="BI56" s="56"/>
      <c r="BJ56" s="56"/>
      <c r="BK56" s="56"/>
      <c r="BL56" s="54"/>
      <c r="BM56" s="54"/>
      <c r="BN56" s="54"/>
      <c r="BO56" s="54"/>
      <c r="BP56" s="54"/>
      <c r="BQ56" s="54"/>
      <c r="BR56" s="54"/>
      <c r="BS56" s="54"/>
      <c r="BT56" s="54"/>
      <c r="BU56" s="54"/>
      <c r="BV56" s="54"/>
      <c r="BW56" s="56"/>
      <c r="BX56" s="56"/>
      <c r="BY56" s="56"/>
      <c r="BZ56" s="54"/>
      <c r="CA56" s="56"/>
      <c r="CB56" s="56"/>
      <c r="CC56" s="56"/>
      <c r="CD56" s="56"/>
      <c r="CE56" s="56"/>
      <c r="CF56" s="56"/>
      <c r="CG56" s="56"/>
      <c r="CH56" s="56"/>
      <c r="CI56" s="56"/>
      <c r="CK56" s="56"/>
      <c r="CL56" s="56"/>
      <c r="CM56" s="56"/>
      <c r="CN56" s="56"/>
      <c r="CO56" s="56"/>
      <c r="CP56" s="56"/>
      <c r="CQ56" s="56"/>
      <c r="CR56" s="56"/>
      <c r="CS56" s="56"/>
      <c r="CU56" s="56"/>
      <c r="CV56" s="56"/>
      <c r="CW56" s="56"/>
      <c r="CX56" s="56"/>
      <c r="CY56" s="59"/>
      <c r="CZ56" s="56"/>
      <c r="DA56" s="56"/>
      <c r="DB56" s="56"/>
      <c r="DC56" s="60"/>
    </row>
    <row r="57" spans="1:107" x14ac:dyDescent="0.15">
      <c r="A57" s="502">
        <f t="shared" si="5"/>
        <v>0</v>
      </c>
      <c r="B57" s="43"/>
      <c r="C57" s="34" t="s">
        <v>363</v>
      </c>
      <c r="D57" s="35">
        <v>5</v>
      </c>
      <c r="E57" s="84">
        <v>220</v>
      </c>
      <c r="F57" s="56">
        <v>5.1662801486845487</v>
      </c>
      <c r="G57" s="56">
        <v>5.0780927852732569</v>
      </c>
      <c r="H57" s="56">
        <v>9.0635271275252869</v>
      </c>
      <c r="I57" s="56">
        <v>69.262958545227036</v>
      </c>
      <c r="J57" s="56">
        <v>36.025602298107799</v>
      </c>
      <c r="K57" s="54">
        <v>933.44773757666405</v>
      </c>
      <c r="L57" s="56">
        <v>55.901842049818363</v>
      </c>
      <c r="M57" s="56">
        <v>260.14259028678197</v>
      </c>
      <c r="N57" s="54">
        <v>490.28438496308871</v>
      </c>
      <c r="O57" s="54">
        <v>284.82098271914856</v>
      </c>
      <c r="P57" s="56">
        <v>298.90404693699895</v>
      </c>
      <c r="Q57" s="56">
        <v>64.733661752545942</v>
      </c>
      <c r="R57" s="54">
        <v>58.274443432398684</v>
      </c>
      <c r="S57" s="56">
        <v>70.918499999999995</v>
      </c>
      <c r="T57" s="56">
        <v>3.93</v>
      </c>
      <c r="U57" s="56">
        <v>1.856690263264041</v>
      </c>
      <c r="V57" s="56">
        <v>1.1299999999999999</v>
      </c>
      <c r="W57" s="56">
        <v>21.103039237732279</v>
      </c>
      <c r="X57" s="56"/>
      <c r="Y57" s="56"/>
      <c r="Z57" s="56"/>
      <c r="AA57" s="56"/>
      <c r="AB57" s="56"/>
      <c r="AC57" s="56"/>
      <c r="AD57" s="56"/>
      <c r="AE57" s="56"/>
      <c r="AF57" s="56"/>
      <c r="AH57" s="56">
        <v>3.0152760760102146</v>
      </c>
      <c r="AI57" s="56">
        <v>1.1000000000000001</v>
      </c>
      <c r="AJ57" s="56">
        <v>4.8072844256747285</v>
      </c>
      <c r="AK57" s="56">
        <v>1.1141816196284469</v>
      </c>
      <c r="AL57" s="56">
        <v>2.9</v>
      </c>
      <c r="AM57" s="56">
        <v>2.5</v>
      </c>
      <c r="AN57" s="56">
        <v>2.337459808697512</v>
      </c>
      <c r="AO57" s="56">
        <v>3.1</v>
      </c>
      <c r="AP57" s="56">
        <v>3.0945181415031593</v>
      </c>
      <c r="AR57" s="56">
        <v>4.4335445390970891</v>
      </c>
      <c r="AS57" s="56">
        <v>1.6173971702982055</v>
      </c>
      <c r="AT57" s="56">
        <v>7.0684438426408542</v>
      </c>
      <c r="AU57" s="56">
        <v>1.6382492716230195</v>
      </c>
      <c r="AV57" s="59">
        <v>4.2640470853316321</v>
      </c>
      <c r="AW57" s="56">
        <v>3.6759026597686488</v>
      </c>
      <c r="AX57" s="56">
        <v>3.4369098911574008</v>
      </c>
      <c r="AY57" s="56">
        <v>4.5581192981131249</v>
      </c>
      <c r="AZ57" s="60">
        <v>4.5500589868215195</v>
      </c>
      <c r="BB57" s="32"/>
      <c r="BC57" s="300"/>
      <c r="BD57" s="33" t="s">
        <v>356</v>
      </c>
      <c r="BE57" s="310"/>
      <c r="BF57" s="34" t="s">
        <v>359</v>
      </c>
      <c r="BG57" s="35">
        <v>3</v>
      </c>
      <c r="BH57" s="84"/>
      <c r="BI57" s="56"/>
      <c r="BJ57" s="56"/>
      <c r="BK57" s="56"/>
      <c r="BL57" s="54"/>
      <c r="BM57" s="54"/>
      <c r="BN57" s="54"/>
      <c r="BO57" s="54"/>
      <c r="BP57" s="54"/>
      <c r="BQ57" s="54"/>
      <c r="BR57" s="54"/>
      <c r="BS57" s="54"/>
      <c r="BT57" s="54"/>
      <c r="BU57" s="54"/>
      <c r="BV57" s="54"/>
      <c r="BW57" s="56"/>
      <c r="BX57" s="56"/>
      <c r="BY57" s="56"/>
      <c r="BZ57" s="54"/>
      <c r="CA57" s="56"/>
      <c r="CB57" s="56"/>
      <c r="CC57" s="56"/>
      <c r="CD57" s="56"/>
      <c r="CE57" s="56"/>
      <c r="CF57" s="56"/>
      <c r="CG57" s="56"/>
      <c r="CH57" s="56"/>
      <c r="CI57" s="56"/>
      <c r="CK57" s="56"/>
      <c r="CL57" s="56"/>
      <c r="CM57" s="56"/>
      <c r="CN57" s="56"/>
      <c r="CO57" s="56"/>
      <c r="CP57" s="56"/>
      <c r="CQ57" s="56"/>
      <c r="CR57" s="56"/>
      <c r="CS57" s="56"/>
      <c r="CU57" s="56"/>
      <c r="CV57" s="56"/>
      <c r="CW57" s="56"/>
      <c r="CX57" s="56"/>
      <c r="CY57" s="59"/>
      <c r="CZ57" s="56"/>
      <c r="DA57" s="56"/>
      <c r="DB57" s="56"/>
      <c r="DC57" s="60"/>
    </row>
    <row r="58" spans="1:107" x14ac:dyDescent="0.15">
      <c r="A58" s="502">
        <f t="shared" si="5"/>
        <v>0</v>
      </c>
      <c r="B58" s="44" t="str">
        <f>IF($BE$6=1,BD60,BD61)</f>
        <v>Wiesen-Fuchsschwanz</v>
      </c>
      <c r="C58" s="45" t="s">
        <v>364</v>
      </c>
      <c r="D58" s="46">
        <v>1</v>
      </c>
      <c r="E58" s="85">
        <v>170</v>
      </c>
      <c r="F58" s="63">
        <v>6.8343644927362552</v>
      </c>
      <c r="G58" s="63">
        <v>7.1700593245880162</v>
      </c>
      <c r="H58" s="63">
        <v>11.487509031532261</v>
      </c>
      <c r="I58" s="63">
        <v>113.77204668504464</v>
      </c>
      <c r="J58" s="63">
        <v>127.28618323026761</v>
      </c>
      <c r="K58" s="61">
        <v>918.04523295793513</v>
      </c>
      <c r="L58" s="63">
        <v>190.72119416801249</v>
      </c>
      <c r="M58" s="63">
        <v>215.78512106833767</v>
      </c>
      <c r="N58" s="61">
        <v>448.91838634455905</v>
      </c>
      <c r="O58" s="61">
        <v>238.16456424363031</v>
      </c>
      <c r="P58" s="63">
        <v>176.0788976848828</v>
      </c>
      <c r="Q58" s="63">
        <v>81.62843832601699</v>
      </c>
      <c r="R58" s="61">
        <v>71.334291924409627</v>
      </c>
      <c r="S58" s="63">
        <v>81.980851020408153</v>
      </c>
      <c r="T58" s="63">
        <v>2.89</v>
      </c>
      <c r="U58" s="63">
        <v>4.2653651916607531</v>
      </c>
      <c r="V58" s="63">
        <v>1.36</v>
      </c>
      <c r="W58" s="63">
        <v>33.117703108044608</v>
      </c>
      <c r="X58" s="63"/>
      <c r="Y58" s="63"/>
      <c r="Z58" s="63"/>
      <c r="AA58" s="63"/>
      <c r="AB58" s="63"/>
      <c r="AC58" s="63"/>
      <c r="AD58" s="63"/>
      <c r="AE58" s="63"/>
      <c r="AF58" s="63"/>
      <c r="AH58" s="63">
        <v>9.9851285319736576</v>
      </c>
      <c r="AI58" s="63">
        <v>3.8240917782026771</v>
      </c>
      <c r="AJ58" s="63">
        <v>15.933715742511154</v>
      </c>
      <c r="AK58" s="63">
        <v>3.5054174633524537</v>
      </c>
      <c r="AL58" s="63">
        <v>10.728701933290845</v>
      </c>
      <c r="AM58" s="63">
        <v>8.9228808158062467</v>
      </c>
      <c r="AN58" s="63">
        <v>8.1793074144890596</v>
      </c>
      <c r="AO58" s="63">
        <v>11.047376248141068</v>
      </c>
      <c r="AP58" s="63">
        <v>10.941151476524327</v>
      </c>
      <c r="AR58" s="63">
        <v>8.779763223739069</v>
      </c>
      <c r="AS58" s="63">
        <v>3.3624625112192179</v>
      </c>
      <c r="AT58" s="63">
        <v>14.010260463413408</v>
      </c>
      <c r="AU58" s="63">
        <v>3.0822573019509498</v>
      </c>
      <c r="AV58" s="66">
        <v>9.4335753786983627</v>
      </c>
      <c r="AW58" s="63">
        <v>7.845745859511509</v>
      </c>
      <c r="AX58" s="63">
        <v>7.1919337045522163</v>
      </c>
      <c r="AY58" s="63">
        <v>9.7137805879666317</v>
      </c>
      <c r="AZ58" s="67">
        <v>9.6203788515438742</v>
      </c>
      <c r="BB58" s="32"/>
      <c r="BC58" s="300"/>
      <c r="BD58" s="43"/>
      <c r="BE58" s="34"/>
      <c r="BF58" s="34" t="s">
        <v>361</v>
      </c>
      <c r="BG58" s="35">
        <v>4</v>
      </c>
      <c r="BH58" s="84"/>
      <c r="BI58" s="56"/>
      <c r="BJ58" s="56"/>
      <c r="BK58" s="56"/>
      <c r="BL58" s="54"/>
      <c r="BM58" s="54"/>
      <c r="BN58" s="54"/>
      <c r="BO58" s="54"/>
      <c r="BP58" s="54"/>
      <c r="BQ58" s="54"/>
      <c r="BR58" s="54"/>
      <c r="BS58" s="54"/>
      <c r="BT58" s="54"/>
      <c r="BU58" s="54"/>
      <c r="BV58" s="54"/>
      <c r="BW58" s="56"/>
      <c r="BX58" s="56"/>
      <c r="BY58" s="56"/>
      <c r="BZ58" s="54"/>
      <c r="CA58" s="56"/>
      <c r="CB58" s="56"/>
      <c r="CC58" s="56"/>
      <c r="CD58" s="56"/>
      <c r="CE58" s="56"/>
      <c r="CF58" s="56"/>
      <c r="CG58" s="56"/>
      <c r="CH58" s="56"/>
      <c r="CI58" s="56"/>
      <c r="CK58" s="56"/>
      <c r="CL58" s="56"/>
      <c r="CM58" s="56"/>
      <c r="CN58" s="56"/>
      <c r="CO58" s="56"/>
      <c r="CP58" s="56"/>
      <c r="CQ58" s="56"/>
      <c r="CR58" s="56"/>
      <c r="CS58" s="56"/>
      <c r="CU58" s="56"/>
      <c r="CV58" s="56"/>
      <c r="CW58" s="56"/>
      <c r="CX58" s="56"/>
      <c r="CY58" s="59"/>
      <c r="CZ58" s="56"/>
      <c r="DA58" s="56"/>
      <c r="DB58" s="56"/>
      <c r="DC58" s="60"/>
    </row>
    <row r="59" spans="1:107" x14ac:dyDescent="0.15">
      <c r="A59" s="502">
        <f t="shared" si="5"/>
        <v>0</v>
      </c>
      <c r="B59" s="43" t="str">
        <f>IF($BE$6=1,"",BD62)</f>
        <v>(1. Aufw.)</v>
      </c>
      <c r="C59" s="34" t="s">
        <v>365</v>
      </c>
      <c r="D59" s="35">
        <v>2</v>
      </c>
      <c r="E59" s="86">
        <v>190</v>
      </c>
      <c r="F59" s="38">
        <v>6.3405293040805031</v>
      </c>
      <c r="G59" s="38">
        <v>6.5378985250553319</v>
      </c>
      <c r="H59" s="38">
        <v>10.791700009965561</v>
      </c>
      <c r="I59" s="38">
        <v>105.50757381429145</v>
      </c>
      <c r="J59" s="38">
        <v>110.38346038176655</v>
      </c>
      <c r="K59" s="36">
        <v>918.90653238995276</v>
      </c>
      <c r="L59" s="38">
        <v>165.63813178167428</v>
      </c>
      <c r="M59" s="38">
        <v>262.99973338403885</v>
      </c>
      <c r="N59" s="36">
        <v>524.02553342014198</v>
      </c>
      <c r="O59" s="36">
        <v>285.19202109117231</v>
      </c>
      <c r="P59" s="38">
        <v>113.19714929017557</v>
      </c>
      <c r="Q59" s="38">
        <v>77.25491647081455</v>
      </c>
      <c r="R59" s="36">
        <v>69.361955660521829</v>
      </c>
      <c r="S59" s="38">
        <v>81.001302915451888</v>
      </c>
      <c r="T59" s="38">
        <v>2.75</v>
      </c>
      <c r="U59" s="38">
        <v>3.9012011194132721</v>
      </c>
      <c r="V59" s="38">
        <v>1.31</v>
      </c>
      <c r="W59" s="38">
        <v>33.182201223902105</v>
      </c>
      <c r="X59" s="38"/>
      <c r="Y59" s="38"/>
      <c r="Z59" s="38"/>
      <c r="AA59" s="38"/>
      <c r="AB59" s="38"/>
      <c r="AC59" s="38"/>
      <c r="AD59" s="38"/>
      <c r="AE59" s="38"/>
      <c r="AF59" s="38"/>
      <c r="AH59" s="38">
        <v>8</v>
      </c>
      <c r="AI59" s="38">
        <v>2.8790109563111788</v>
      </c>
      <c r="AJ59" s="38">
        <v>12.5</v>
      </c>
      <c r="AK59" s="38">
        <v>2.7297051989624928</v>
      </c>
      <c r="AL59" s="38">
        <v>8.1999999999999993</v>
      </c>
      <c r="AM59" s="38">
        <v>7.2</v>
      </c>
      <c r="AN59" s="38">
        <v>7</v>
      </c>
      <c r="AO59" s="38">
        <v>8.5</v>
      </c>
      <c r="AP59" s="38">
        <v>9</v>
      </c>
      <c r="AR59" s="38">
        <v>7.6342989485961281</v>
      </c>
      <c r="AS59" s="38">
        <v>2.7474037895953956</v>
      </c>
      <c r="AT59" s="38">
        <v>11.92859210718145</v>
      </c>
      <c r="AU59" s="38">
        <v>2.6049231913020927</v>
      </c>
      <c r="AV59" s="41">
        <v>7.8251564223110304</v>
      </c>
      <c r="AW59" s="38">
        <v>6.8708690537365147</v>
      </c>
      <c r="AX59" s="38">
        <v>6.6800115800216116</v>
      </c>
      <c r="AY59" s="38">
        <v>8.1114426328833851</v>
      </c>
      <c r="AZ59" s="42">
        <v>8.5885863171706429</v>
      </c>
      <c r="BB59" s="32"/>
      <c r="BC59" s="300"/>
      <c r="BD59" s="43"/>
      <c r="BE59" s="34"/>
      <c r="BF59" s="34" t="s">
        <v>363</v>
      </c>
      <c r="BG59" s="35">
        <v>5</v>
      </c>
      <c r="BH59" s="84"/>
      <c r="BI59" s="56"/>
      <c r="BJ59" s="56"/>
      <c r="BK59" s="56"/>
      <c r="BL59" s="54"/>
      <c r="BM59" s="54"/>
      <c r="BN59" s="54"/>
      <c r="BO59" s="54"/>
      <c r="BP59" s="54"/>
      <c r="BQ59" s="54"/>
      <c r="BR59" s="54"/>
      <c r="BS59" s="54"/>
      <c r="BT59" s="54"/>
      <c r="BU59" s="54"/>
      <c r="BV59" s="54"/>
      <c r="BW59" s="56"/>
      <c r="BX59" s="56"/>
      <c r="BY59" s="56"/>
      <c r="BZ59" s="54"/>
      <c r="CA59" s="56"/>
      <c r="CB59" s="56"/>
      <c r="CC59" s="56"/>
      <c r="CD59" s="56"/>
      <c r="CE59" s="56"/>
      <c r="CF59" s="56"/>
      <c r="CG59" s="56"/>
      <c r="CH59" s="56"/>
      <c r="CI59" s="56"/>
      <c r="CK59" s="56"/>
      <c r="CL59" s="56"/>
      <c r="CM59" s="56"/>
      <c r="CN59" s="56"/>
      <c r="CO59" s="56"/>
      <c r="CP59" s="56"/>
      <c r="CQ59" s="56"/>
      <c r="CR59" s="56"/>
      <c r="CS59" s="56"/>
      <c r="CU59" s="56"/>
      <c r="CV59" s="56"/>
      <c r="CW59" s="56"/>
      <c r="CX59" s="56"/>
      <c r="CY59" s="59"/>
      <c r="CZ59" s="56"/>
      <c r="DA59" s="56"/>
      <c r="DB59" s="56"/>
      <c r="DC59" s="60"/>
    </row>
    <row r="60" spans="1:107" x14ac:dyDescent="0.15">
      <c r="A60" s="502">
        <f t="shared" si="5"/>
        <v>0</v>
      </c>
      <c r="B60" s="43"/>
      <c r="C60" s="34" t="s">
        <v>366</v>
      </c>
      <c r="D60" s="35">
        <v>3</v>
      </c>
      <c r="E60" s="86">
        <v>210</v>
      </c>
      <c r="F60" s="38">
        <v>5.2872251020465058</v>
      </c>
      <c r="G60" s="38">
        <v>5.2048217030163357</v>
      </c>
      <c r="H60" s="38">
        <v>9.2676503854904642</v>
      </c>
      <c r="I60" s="38">
        <v>87.115657203458454</v>
      </c>
      <c r="J60" s="38">
        <v>79.702073883233112</v>
      </c>
      <c r="K60" s="36">
        <v>919.66464539328058</v>
      </c>
      <c r="L60" s="38">
        <v>120.46511930621735</v>
      </c>
      <c r="M60" s="38">
        <v>294.36148653859271</v>
      </c>
      <c r="N60" s="36">
        <v>592.81746673804378</v>
      </c>
      <c r="O60" s="36">
        <v>324.30029624145334</v>
      </c>
      <c r="P60" s="38">
        <v>96.992766570540539</v>
      </c>
      <c r="Q60" s="38">
        <v>66.867813789038621</v>
      </c>
      <c r="R60" s="36">
        <v>65.302133243294634</v>
      </c>
      <c r="S60" s="38">
        <v>80.314656734693884</v>
      </c>
      <c r="T60" s="38">
        <v>2.64</v>
      </c>
      <c r="U60" s="38">
        <v>3.1994076878202478</v>
      </c>
      <c r="V60" s="38">
        <v>1.27</v>
      </c>
      <c r="W60" s="38">
        <v>32</v>
      </c>
      <c r="X60" s="38"/>
      <c r="Y60" s="38"/>
      <c r="Z60" s="38"/>
      <c r="AA60" s="38"/>
      <c r="AB60" s="38"/>
      <c r="AC60" s="38"/>
      <c r="AD60" s="38"/>
      <c r="AE60" s="38"/>
      <c r="AF60" s="38"/>
      <c r="AH60" s="38">
        <v>6</v>
      </c>
      <c r="AI60" s="38">
        <v>2.2000000000000002</v>
      </c>
      <c r="AJ60" s="38">
        <v>9.6</v>
      </c>
      <c r="AK60" s="38">
        <v>2</v>
      </c>
      <c r="AL60" s="38">
        <v>6</v>
      </c>
      <c r="AM60" s="38">
        <v>5.4</v>
      </c>
      <c r="AN60" s="38">
        <v>5.2</v>
      </c>
      <c r="AO60" s="38">
        <v>6.5</v>
      </c>
      <c r="AP60" s="38">
        <v>7.067894624116513</v>
      </c>
      <c r="AR60" s="38">
        <v>6.8642273966735203</v>
      </c>
      <c r="AS60" s="38">
        <v>2.5168833787802911</v>
      </c>
      <c r="AT60" s="38">
        <v>10.982763834677632</v>
      </c>
      <c r="AU60" s="38">
        <v>2.2880757988911733</v>
      </c>
      <c r="AV60" s="41">
        <v>6.8642273966735203</v>
      </c>
      <c r="AW60" s="38">
        <v>6.1778046570061687</v>
      </c>
      <c r="AX60" s="38">
        <v>5.9489970771170508</v>
      </c>
      <c r="AY60" s="38">
        <v>7.4362463463963131</v>
      </c>
      <c r="AZ60" s="42">
        <v>8.0859393192770099</v>
      </c>
      <c r="BB60" s="32"/>
      <c r="BC60" s="300"/>
      <c r="BD60" s="44" t="s">
        <v>367</v>
      </c>
      <c r="BE60" s="45"/>
      <c r="BF60" s="45" t="s">
        <v>364</v>
      </c>
      <c r="BG60" s="46">
        <v>1</v>
      </c>
      <c r="BH60" s="85"/>
      <c r="BI60" s="63"/>
      <c r="BJ60" s="63"/>
      <c r="BK60" s="63"/>
      <c r="BL60" s="61"/>
      <c r="BM60" s="61"/>
      <c r="BN60" s="61"/>
      <c r="BO60" s="61"/>
      <c r="BP60" s="61"/>
      <c r="BQ60" s="61"/>
      <c r="BR60" s="61"/>
      <c r="BS60" s="61"/>
      <c r="BT60" s="61"/>
      <c r="BU60" s="61"/>
      <c r="BV60" s="61"/>
      <c r="BW60" s="63"/>
      <c r="BX60" s="63"/>
      <c r="BY60" s="63"/>
      <c r="BZ60" s="61"/>
      <c r="CA60" s="63"/>
      <c r="CB60" s="63"/>
      <c r="CC60" s="63"/>
      <c r="CD60" s="63"/>
      <c r="CE60" s="63"/>
      <c r="CF60" s="63"/>
      <c r="CG60" s="63"/>
      <c r="CH60" s="63"/>
      <c r="CI60" s="63"/>
      <c r="CK60" s="63"/>
      <c r="CL60" s="63"/>
      <c r="CM60" s="63"/>
      <c r="CN60" s="63"/>
      <c r="CO60" s="63"/>
      <c r="CP60" s="63"/>
      <c r="CQ60" s="63"/>
      <c r="CR60" s="63"/>
      <c r="CS60" s="63"/>
      <c r="CU60" s="63"/>
      <c r="CV60" s="63"/>
      <c r="CW60" s="63"/>
      <c r="CX60" s="63"/>
      <c r="CY60" s="66"/>
      <c r="CZ60" s="63"/>
      <c r="DA60" s="63"/>
      <c r="DB60" s="63"/>
      <c r="DC60" s="67"/>
    </row>
    <row r="61" spans="1:107" x14ac:dyDescent="0.15">
      <c r="A61" s="502">
        <f t="shared" si="5"/>
        <v>0</v>
      </c>
      <c r="B61" s="43"/>
      <c r="C61" s="34" t="s">
        <v>368</v>
      </c>
      <c r="D61" s="35">
        <v>4</v>
      </c>
      <c r="E61" s="86">
        <v>230</v>
      </c>
      <c r="F61" s="38">
        <v>4.2273342602331043</v>
      </c>
      <c r="G61" s="38">
        <v>3.8787468319508172</v>
      </c>
      <c r="H61" s="38">
        <v>7.6795041081768307</v>
      </c>
      <c r="I61" s="38">
        <v>73.162287487853774</v>
      </c>
      <c r="J61" s="38">
        <v>67.777285155587506</v>
      </c>
      <c r="K61" s="36">
        <v>923.43511729290822</v>
      </c>
      <c r="L61" s="38">
        <v>102.95728349044577</v>
      </c>
      <c r="M61" s="38">
        <v>338.55908465376575</v>
      </c>
      <c r="N61" s="36">
        <v>647.1930436108529</v>
      </c>
      <c r="O61" s="36">
        <v>365.99050556638377</v>
      </c>
      <c r="P61" s="38">
        <v>72.307381297183397</v>
      </c>
      <c r="Q61" s="38">
        <v>55.182706111266661</v>
      </c>
      <c r="R61" s="36">
        <v>63.507640090702743</v>
      </c>
      <c r="S61" s="38">
        <v>76.542462099125359</v>
      </c>
      <c r="T61" s="38">
        <v>2.57</v>
      </c>
      <c r="U61" s="38">
        <v>2.9135438521237407</v>
      </c>
      <c r="V61" s="38">
        <v>1.23</v>
      </c>
      <c r="W61" s="38">
        <v>30.088395649459507</v>
      </c>
      <c r="X61" s="38"/>
      <c r="Y61" s="38"/>
      <c r="Z61" s="38"/>
      <c r="AA61" s="38"/>
      <c r="AB61" s="38"/>
      <c r="AC61" s="38"/>
      <c r="AD61" s="38"/>
      <c r="AE61" s="38"/>
      <c r="AF61" s="38"/>
      <c r="AH61" s="38">
        <v>4.3066322136089585</v>
      </c>
      <c r="AI61" s="38">
        <v>1.6149870801033592</v>
      </c>
      <c r="AJ61" s="38">
        <v>6.5676141257536607</v>
      </c>
      <c r="AK61" s="38">
        <v>1.5073212747631353</v>
      </c>
      <c r="AL61" s="38">
        <v>4.0913006029285102</v>
      </c>
      <c r="AM61" s="38">
        <v>3.7683031869078385</v>
      </c>
      <c r="AN61" s="38">
        <v>3.3376399655469426</v>
      </c>
      <c r="AO61" s="38">
        <v>4.6296296296296298</v>
      </c>
      <c r="AP61" s="38">
        <v>5</v>
      </c>
      <c r="AR61" s="38">
        <v>5.8848543409801239</v>
      </c>
      <c r="AS61" s="38">
        <v>2.2068203778675461</v>
      </c>
      <c r="AT61" s="38">
        <v>8.9744028699946874</v>
      </c>
      <c r="AU61" s="38">
        <v>2.0596990193430429</v>
      </c>
      <c r="AV61" s="41">
        <v>5.5906116239311165</v>
      </c>
      <c r="AW61" s="38">
        <v>5.1492475483576081</v>
      </c>
      <c r="AX61" s="38">
        <v>4.5607621142595951</v>
      </c>
      <c r="AY61" s="38">
        <v>6.3262184165536324</v>
      </c>
      <c r="AZ61" s="42">
        <v>6.8323158898779219</v>
      </c>
      <c r="BB61" s="32"/>
      <c r="BC61" s="300"/>
      <c r="BD61" s="33" t="s">
        <v>369</v>
      </c>
      <c r="BE61" s="310"/>
      <c r="BF61" s="34" t="s">
        <v>365</v>
      </c>
      <c r="BG61" s="35">
        <v>2</v>
      </c>
      <c r="BH61" s="86"/>
      <c r="BI61" s="38"/>
      <c r="BJ61" s="38"/>
      <c r="BK61" s="38"/>
      <c r="BL61" s="36"/>
      <c r="BM61" s="36"/>
      <c r="BN61" s="36"/>
      <c r="BO61" s="36"/>
      <c r="BP61" s="36"/>
      <c r="BQ61" s="36"/>
      <c r="BR61" s="36"/>
      <c r="BS61" s="36"/>
      <c r="BT61" s="36"/>
      <c r="BU61" s="36"/>
      <c r="BV61" s="36"/>
      <c r="BW61" s="38"/>
      <c r="BX61" s="38"/>
      <c r="BY61" s="38"/>
      <c r="BZ61" s="36"/>
      <c r="CA61" s="38"/>
      <c r="CB61" s="38"/>
      <c r="CC61" s="38"/>
      <c r="CD61" s="38"/>
      <c r="CE61" s="38"/>
      <c r="CF61" s="38"/>
      <c r="CG61" s="38"/>
      <c r="CH61" s="38"/>
      <c r="CI61" s="38"/>
      <c r="CK61" s="38"/>
      <c r="CL61" s="38"/>
      <c r="CM61" s="38"/>
      <c r="CN61" s="38"/>
      <c r="CO61" s="38"/>
      <c r="CP61" s="38"/>
      <c r="CQ61" s="38"/>
      <c r="CR61" s="38"/>
      <c r="CS61" s="38"/>
      <c r="CU61" s="38"/>
      <c r="CV61" s="38"/>
      <c r="CW61" s="38"/>
      <c r="CX61" s="38"/>
      <c r="CY61" s="41"/>
      <c r="CZ61" s="38"/>
      <c r="DA61" s="38"/>
      <c r="DB61" s="38"/>
      <c r="DC61" s="42"/>
    </row>
    <row r="62" spans="1:107" x14ac:dyDescent="0.15">
      <c r="A62" s="502">
        <f t="shared" si="5"/>
        <v>0</v>
      </c>
      <c r="B62" s="43"/>
      <c r="C62" s="34" t="s">
        <v>370</v>
      </c>
      <c r="D62" s="35">
        <v>5</v>
      </c>
      <c r="E62" s="86">
        <v>250</v>
      </c>
      <c r="F62" s="38">
        <v>3.7309640197757856</v>
      </c>
      <c r="G62" s="38">
        <v>3.2821576276518507</v>
      </c>
      <c r="H62" s="38">
        <v>6.8977426016268168</v>
      </c>
      <c r="I62" s="38">
        <v>64.720956313983876</v>
      </c>
      <c r="J62" s="38">
        <v>58.015745426093716</v>
      </c>
      <c r="K62" s="36">
        <v>924.01924585398251</v>
      </c>
      <c r="L62" s="38">
        <v>88.582499999999982</v>
      </c>
      <c r="M62" s="38">
        <v>350.78896008371072</v>
      </c>
      <c r="N62" s="36">
        <v>668.16027880407205</v>
      </c>
      <c r="O62" s="36">
        <v>380.69208269760372</v>
      </c>
      <c r="P62" s="38">
        <v>69.782168275219973</v>
      </c>
      <c r="Q62" s="38">
        <v>49.535122160801862</v>
      </c>
      <c r="R62" s="36">
        <v>61.992537407671577</v>
      </c>
      <c r="S62" s="38">
        <v>75.981868163265304</v>
      </c>
      <c r="T62" s="38">
        <v>2.54</v>
      </c>
      <c r="U62" s="38">
        <v>2.4086794865710459</v>
      </c>
      <c r="V62" s="38">
        <v>1.2</v>
      </c>
      <c r="W62" s="38">
        <v>26.343322621345227</v>
      </c>
      <c r="X62" s="38"/>
      <c r="Y62" s="38"/>
      <c r="Z62" s="38"/>
      <c r="AA62" s="38"/>
      <c r="AB62" s="38"/>
      <c r="AC62" s="38"/>
      <c r="AD62" s="38"/>
      <c r="AE62" s="38"/>
      <c r="AF62" s="38"/>
      <c r="AH62" s="38">
        <v>3.008488234662082</v>
      </c>
      <c r="AI62" s="38">
        <v>1.1819060921886753</v>
      </c>
      <c r="AJ62" s="38">
        <v>4.835070377135489</v>
      </c>
      <c r="AK62" s="38">
        <v>1.1819060921886753</v>
      </c>
      <c r="AL62" s="38">
        <v>3.1159342430428709</v>
      </c>
      <c r="AM62" s="38">
        <v>2.9010422262812936</v>
      </c>
      <c r="AN62" s="38">
        <v>2.3638121843773505</v>
      </c>
      <c r="AO62" s="38">
        <v>3.3308262598044482</v>
      </c>
      <c r="AP62" s="38">
        <v>2.9010422262812936</v>
      </c>
      <c r="AR62" s="38">
        <v>4.903607097397134</v>
      </c>
      <c r="AS62" s="38">
        <v>1.9264170739774458</v>
      </c>
      <c r="AT62" s="38">
        <v>7.8807971208168226</v>
      </c>
      <c r="AU62" s="38">
        <v>1.9264170739774458</v>
      </c>
      <c r="AV62" s="41">
        <v>5.0787359223041744</v>
      </c>
      <c r="AW62" s="38">
        <v>4.7284782724900936</v>
      </c>
      <c r="AX62" s="38">
        <v>3.8528341479548915</v>
      </c>
      <c r="AY62" s="38">
        <v>5.4289935721182561</v>
      </c>
      <c r="AZ62" s="42">
        <v>4.7284782724900936</v>
      </c>
      <c r="BB62" s="32"/>
      <c r="BC62" s="300"/>
      <c r="BD62" s="33" t="s">
        <v>356</v>
      </c>
      <c r="BE62" s="310"/>
      <c r="BF62" s="34" t="s">
        <v>366</v>
      </c>
      <c r="BG62" s="35">
        <v>3</v>
      </c>
      <c r="BH62" s="86"/>
      <c r="BI62" s="38"/>
      <c r="BJ62" s="38"/>
      <c r="BK62" s="38"/>
      <c r="BL62" s="36"/>
      <c r="BM62" s="36"/>
      <c r="BN62" s="36"/>
      <c r="BO62" s="36"/>
      <c r="BP62" s="36"/>
      <c r="BQ62" s="36"/>
      <c r="BR62" s="36"/>
      <c r="BS62" s="36"/>
      <c r="BT62" s="36"/>
      <c r="BU62" s="36"/>
      <c r="BV62" s="36"/>
      <c r="BW62" s="38"/>
      <c r="BX62" s="38"/>
      <c r="BY62" s="38"/>
      <c r="BZ62" s="36"/>
      <c r="CA62" s="38"/>
      <c r="CB62" s="38"/>
      <c r="CC62" s="38"/>
      <c r="CD62" s="38"/>
      <c r="CE62" s="38"/>
      <c r="CF62" s="38"/>
      <c r="CG62" s="38"/>
      <c r="CH62" s="38"/>
      <c r="CI62" s="38"/>
      <c r="CK62" s="38"/>
      <c r="CL62" s="38"/>
      <c r="CM62" s="38"/>
      <c r="CN62" s="38"/>
      <c r="CO62" s="38"/>
      <c r="CP62" s="38"/>
      <c r="CQ62" s="38"/>
      <c r="CR62" s="38"/>
      <c r="CS62" s="38"/>
      <c r="CU62" s="38"/>
      <c r="CV62" s="38"/>
      <c r="CW62" s="38"/>
      <c r="CX62" s="38"/>
      <c r="CY62" s="41"/>
      <c r="CZ62" s="38"/>
      <c r="DA62" s="38"/>
      <c r="DB62" s="38"/>
      <c r="DC62" s="42"/>
    </row>
    <row r="63" spans="1:107" x14ac:dyDescent="0.15">
      <c r="A63" s="502">
        <f t="shared" si="5"/>
        <v>0</v>
      </c>
      <c r="B63" s="44" t="str">
        <f>IF($BE$6=1,BD65,BD66)</f>
        <v>Weissklee (1. Aufw.)</v>
      </c>
      <c r="C63" s="45" t="s">
        <v>371</v>
      </c>
      <c r="D63" s="46">
        <v>1</v>
      </c>
      <c r="E63" s="87">
        <v>120</v>
      </c>
      <c r="F63" s="49">
        <v>7.0531665849945124</v>
      </c>
      <c r="G63" s="49">
        <v>7.4512639364945654</v>
      </c>
      <c r="H63" s="49">
        <v>11.792521877698357</v>
      </c>
      <c r="I63" s="49">
        <v>126.90721637612029</v>
      </c>
      <c r="J63" s="49">
        <v>192.32301611689317</v>
      </c>
      <c r="K63" s="47">
        <v>876.85509443594037</v>
      </c>
      <c r="L63" s="49">
        <v>289.21500000000003</v>
      </c>
      <c r="M63" s="49">
        <v>105.48260895259709</v>
      </c>
      <c r="N63" s="47">
        <v>219.64700000000002</v>
      </c>
      <c r="O63" s="47">
        <v>152.45599999999999</v>
      </c>
      <c r="P63" s="49">
        <v>99.532995830933601</v>
      </c>
      <c r="Q63" s="49">
        <v>83.900923897276456</v>
      </c>
      <c r="R63" s="47">
        <v>77.469193115492743</v>
      </c>
      <c r="S63" s="49">
        <v>118.47937210884352</v>
      </c>
      <c r="T63" s="49">
        <v>14.57</v>
      </c>
      <c r="U63" s="49">
        <v>4.1888000000000005</v>
      </c>
      <c r="V63" s="49">
        <v>1.82</v>
      </c>
      <c r="W63" s="49">
        <v>33.121099999999998</v>
      </c>
      <c r="X63" s="49"/>
      <c r="Y63" s="49"/>
      <c r="Z63" s="49"/>
      <c r="AA63" s="49"/>
      <c r="AB63" s="49"/>
      <c r="AC63" s="49"/>
      <c r="AD63" s="49"/>
      <c r="AE63" s="49"/>
      <c r="AF63" s="49"/>
      <c r="AH63" s="49">
        <v>13.396252284195267</v>
      </c>
      <c r="AI63" s="49">
        <v>3.0577799196056135</v>
      </c>
      <c r="AJ63" s="49">
        <v>18.934829828111194</v>
      </c>
      <c r="AK63" s="49">
        <v>4.9736304322216141</v>
      </c>
      <c r="AL63" s="49">
        <v>11.680004382869907</v>
      </c>
      <c r="AM63" s="49">
        <v>10.621959549888876</v>
      </c>
      <c r="AN63" s="49">
        <v>9.3414571659352355</v>
      </c>
      <c r="AO63" s="49">
        <v>12.495303304183716</v>
      </c>
      <c r="AP63" s="49">
        <v>12.422670910687398</v>
      </c>
      <c r="AR63" s="49">
        <v>10.596218125368909</v>
      </c>
      <c r="AS63" s="49">
        <v>2.4186542862991818</v>
      </c>
      <c r="AT63" s="49">
        <v>14.97714306725303</v>
      </c>
      <c r="AU63" s="49">
        <v>3.9340609460580143</v>
      </c>
      <c r="AV63" s="52">
        <v>9.2386938914377925</v>
      </c>
      <c r="AW63" s="49">
        <v>8.4017976014273827</v>
      </c>
      <c r="AX63" s="49">
        <v>7.3889409992539825</v>
      </c>
      <c r="AY63" s="49">
        <v>9.8835821052714046</v>
      </c>
      <c r="AZ63" s="53">
        <v>9.8261310608951629</v>
      </c>
      <c r="BB63" s="32"/>
      <c r="BC63" s="300"/>
      <c r="BD63" s="43"/>
      <c r="BE63" s="34"/>
      <c r="BF63" s="34" t="s">
        <v>368</v>
      </c>
      <c r="BG63" s="35">
        <v>4</v>
      </c>
      <c r="BH63" s="86"/>
      <c r="BI63" s="38"/>
      <c r="BJ63" s="38"/>
      <c r="BK63" s="38"/>
      <c r="BL63" s="36"/>
      <c r="BM63" s="36"/>
      <c r="BN63" s="36"/>
      <c r="BO63" s="36"/>
      <c r="BP63" s="36"/>
      <c r="BQ63" s="36"/>
      <c r="BR63" s="36"/>
      <c r="BS63" s="36"/>
      <c r="BT63" s="36"/>
      <c r="BU63" s="36"/>
      <c r="BV63" s="36"/>
      <c r="BW63" s="38"/>
      <c r="BX63" s="38"/>
      <c r="BY63" s="38"/>
      <c r="BZ63" s="36"/>
      <c r="CA63" s="38"/>
      <c r="CB63" s="38"/>
      <c r="CC63" s="38"/>
      <c r="CD63" s="38"/>
      <c r="CE63" s="38"/>
      <c r="CF63" s="38"/>
      <c r="CG63" s="38"/>
      <c r="CH63" s="38"/>
      <c r="CI63" s="38"/>
      <c r="CK63" s="38"/>
      <c r="CL63" s="38"/>
      <c r="CM63" s="38"/>
      <c r="CN63" s="38"/>
      <c r="CO63" s="38"/>
      <c r="CP63" s="38"/>
      <c r="CQ63" s="38"/>
      <c r="CR63" s="38"/>
      <c r="CS63" s="38"/>
      <c r="CU63" s="38"/>
      <c r="CV63" s="38"/>
      <c r="CW63" s="38"/>
      <c r="CX63" s="38"/>
      <c r="CY63" s="41"/>
      <c r="CZ63" s="38"/>
      <c r="DA63" s="38"/>
      <c r="DB63" s="38"/>
      <c r="DC63" s="42"/>
    </row>
    <row r="64" spans="1:107" x14ac:dyDescent="0.15">
      <c r="A64" s="502">
        <f t="shared" si="5"/>
        <v>0</v>
      </c>
      <c r="B64" s="43"/>
      <c r="C64" s="34" t="s">
        <v>372</v>
      </c>
      <c r="D64" s="35">
        <v>2</v>
      </c>
      <c r="E64" s="84">
        <v>120</v>
      </c>
      <c r="F64" s="56">
        <v>6.9369659799268719</v>
      </c>
      <c r="G64" s="56">
        <v>7.308786624029536</v>
      </c>
      <c r="H64" s="56">
        <v>11.622334056649853</v>
      </c>
      <c r="I64" s="56">
        <v>123.31223035979781</v>
      </c>
      <c r="J64" s="56">
        <v>178.01381053127488</v>
      </c>
      <c r="K64" s="54">
        <v>884.70120677432794</v>
      </c>
      <c r="L64" s="56">
        <v>267.3335047237577</v>
      </c>
      <c r="M64" s="56">
        <v>128.62697716741155</v>
      </c>
      <c r="N64" s="54">
        <v>243.47622959536039</v>
      </c>
      <c r="O64" s="54">
        <v>178.06366276707882</v>
      </c>
      <c r="P64" s="56">
        <v>86.656858696127699</v>
      </c>
      <c r="Q64" s="56">
        <v>82.857326149341702</v>
      </c>
      <c r="R64" s="54">
        <v>76.492554700389675</v>
      </c>
      <c r="S64" s="56">
        <v>115.434435992546</v>
      </c>
      <c r="T64" s="56">
        <v>14.53</v>
      </c>
      <c r="U64" s="56">
        <v>4.1903000000000006</v>
      </c>
      <c r="V64" s="56">
        <v>1.89</v>
      </c>
      <c r="W64" s="56">
        <v>34.674199999999999</v>
      </c>
      <c r="X64" s="56"/>
      <c r="Y64" s="56"/>
      <c r="Z64" s="56"/>
      <c r="AA64" s="56"/>
      <c r="AB64" s="56"/>
      <c r="AC64" s="56"/>
      <c r="AD64" s="56"/>
      <c r="AE64" s="56"/>
      <c r="AF64" s="56"/>
      <c r="AH64" s="56">
        <v>13</v>
      </c>
      <c r="AI64" s="56">
        <v>2.968337927736552</v>
      </c>
      <c r="AJ64" s="56">
        <v>18.739417864895209</v>
      </c>
      <c r="AK64" s="56">
        <v>4.8783664150830131</v>
      </c>
      <c r="AL64" s="56">
        <v>11.486167930042281</v>
      </c>
      <c r="AM64" s="56">
        <v>10.582934520715403</v>
      </c>
      <c r="AN64" s="56">
        <v>9.1631718334090539</v>
      </c>
      <c r="AO64" s="56">
        <v>12.467019296493518</v>
      </c>
      <c r="AP64" s="56">
        <v>12.648571983076771</v>
      </c>
      <c r="AR64" s="56">
        <v>10.517141221665842</v>
      </c>
      <c r="AS64" s="56">
        <v>2.4014176292024811</v>
      </c>
      <c r="AT64" s="56">
        <v>15.160392622839286</v>
      </c>
      <c r="AU64" s="56">
        <v>3.9466514244969058</v>
      </c>
      <c r="AV64" s="59">
        <v>9.2924346320018394</v>
      </c>
      <c r="AW64" s="56">
        <v>8.5617089918466469</v>
      </c>
      <c r="AX64" s="56">
        <v>7.4131055546425948</v>
      </c>
      <c r="AY64" s="56">
        <v>10.085954042650421</v>
      </c>
      <c r="AZ64" s="60">
        <v>10.232832138340337</v>
      </c>
      <c r="BB64" s="32"/>
      <c r="BC64" s="300"/>
      <c r="BD64" s="43"/>
      <c r="BE64" s="34"/>
      <c r="BF64" s="34" t="s">
        <v>370</v>
      </c>
      <c r="BG64" s="35">
        <v>5</v>
      </c>
      <c r="BH64" s="86"/>
      <c r="BI64" s="38"/>
      <c r="BJ64" s="38"/>
      <c r="BK64" s="38"/>
      <c r="BL64" s="36"/>
      <c r="BM64" s="36"/>
      <c r="BN64" s="36"/>
      <c r="BO64" s="36"/>
      <c r="BP64" s="36"/>
      <c r="BQ64" s="36"/>
      <c r="BR64" s="36"/>
      <c r="BS64" s="36"/>
      <c r="BT64" s="36"/>
      <c r="BU64" s="36"/>
      <c r="BV64" s="36"/>
      <c r="BW64" s="38"/>
      <c r="BX64" s="38"/>
      <c r="BY64" s="38"/>
      <c r="BZ64" s="36"/>
      <c r="CA64" s="38"/>
      <c r="CB64" s="38"/>
      <c r="CC64" s="38"/>
      <c r="CD64" s="38"/>
      <c r="CE64" s="38"/>
      <c r="CF64" s="38"/>
      <c r="CG64" s="38"/>
      <c r="CH64" s="38"/>
      <c r="CI64" s="38"/>
      <c r="CK64" s="38"/>
      <c r="CL64" s="38"/>
      <c r="CM64" s="38"/>
      <c r="CN64" s="38"/>
      <c r="CO64" s="38"/>
      <c r="CP64" s="38"/>
      <c r="CQ64" s="38"/>
      <c r="CR64" s="38"/>
      <c r="CS64" s="38"/>
      <c r="CU64" s="38"/>
      <c r="CV64" s="38"/>
      <c r="CW64" s="38"/>
      <c r="CX64" s="38"/>
      <c r="CY64" s="41"/>
      <c r="CZ64" s="38"/>
      <c r="DA64" s="38"/>
      <c r="DB64" s="38"/>
      <c r="DC64" s="42"/>
    </row>
    <row r="65" spans="1:107" x14ac:dyDescent="0.15">
      <c r="A65" s="502">
        <f t="shared" si="5"/>
        <v>0</v>
      </c>
      <c r="B65" s="43"/>
      <c r="C65" s="34" t="s">
        <v>373</v>
      </c>
      <c r="D65" s="35">
        <v>3</v>
      </c>
      <c r="E65" s="84">
        <v>120</v>
      </c>
      <c r="F65" s="56">
        <v>6.8989953979217074</v>
      </c>
      <c r="G65" s="56">
        <v>7.2530171776766439</v>
      </c>
      <c r="H65" s="56">
        <v>11.577853642302367</v>
      </c>
      <c r="I65" s="56">
        <v>122.46477972628699</v>
      </c>
      <c r="J65" s="56">
        <v>174.12953684043177</v>
      </c>
      <c r="K65" s="54">
        <v>890</v>
      </c>
      <c r="L65" s="56">
        <v>261.3861615525779</v>
      </c>
      <c r="M65" s="56">
        <v>136.81326541063811</v>
      </c>
      <c r="N65" s="54">
        <v>245</v>
      </c>
      <c r="O65" s="54">
        <v>185.9782985094852</v>
      </c>
      <c r="P65" s="56">
        <v>88.389296586137291</v>
      </c>
      <c r="Q65" s="56">
        <v>82.178402375705431</v>
      </c>
      <c r="R65" s="54">
        <v>76.129507124529027</v>
      </c>
      <c r="S65" s="56">
        <v>110</v>
      </c>
      <c r="T65" s="56">
        <v>14.56</v>
      </c>
      <c r="U65" s="56">
        <v>4.1294000000000004</v>
      </c>
      <c r="V65" s="56">
        <v>1.94</v>
      </c>
      <c r="W65" s="56">
        <v>35.987299999999998</v>
      </c>
      <c r="X65" s="56"/>
      <c r="Y65" s="56"/>
      <c r="Z65" s="56"/>
      <c r="AA65" s="56"/>
      <c r="AB65" s="56"/>
      <c r="AC65" s="56"/>
      <c r="AD65" s="56"/>
      <c r="AE65" s="56"/>
      <c r="AF65" s="56"/>
      <c r="AH65" s="56">
        <v>12.3</v>
      </c>
      <c r="AI65" s="56">
        <v>2.8</v>
      </c>
      <c r="AJ65" s="56">
        <v>15.903242408646424</v>
      </c>
      <c r="AK65" s="56">
        <v>4.5999999999999996</v>
      </c>
      <c r="AL65" s="56">
        <v>10.8</v>
      </c>
      <c r="AM65" s="56">
        <v>8.8522902727740611</v>
      </c>
      <c r="AN65" s="56">
        <v>7.9258878023674724</v>
      </c>
      <c r="AO65" s="56">
        <v>11.7</v>
      </c>
      <c r="AP65" s="56">
        <v>11.6</v>
      </c>
      <c r="AR65" s="56">
        <v>10.000218649414586</v>
      </c>
      <c r="AS65" s="56">
        <v>2.2764725380781168</v>
      </c>
      <c r="AT65" s="56">
        <v>12.92974807488674</v>
      </c>
      <c r="AU65" s="56">
        <v>3.7399191696997636</v>
      </c>
      <c r="AV65" s="59">
        <v>8.7806797897298807</v>
      </c>
      <c r="AW65" s="56">
        <v>7.1971413232379264</v>
      </c>
      <c r="AX65" s="56">
        <v>6.4439521149920962</v>
      </c>
      <c r="AY65" s="56">
        <v>9.5124031055407023</v>
      </c>
      <c r="AZ65" s="60">
        <v>9.4311005148950571</v>
      </c>
      <c r="BB65" s="32"/>
      <c r="BC65" s="300"/>
      <c r="BD65" s="44" t="s">
        <v>374</v>
      </c>
      <c r="BE65" s="45"/>
      <c r="BF65" s="45" t="s">
        <v>371</v>
      </c>
      <c r="BG65" s="46">
        <v>1</v>
      </c>
      <c r="BH65" s="87"/>
      <c r="BI65" s="49"/>
      <c r="BJ65" s="49"/>
      <c r="BK65" s="49"/>
      <c r="BL65" s="47"/>
      <c r="BM65" s="47"/>
      <c r="BN65" s="47"/>
      <c r="BO65" s="47"/>
      <c r="BP65" s="47"/>
      <c r="BQ65" s="47"/>
      <c r="BR65" s="47"/>
      <c r="BS65" s="47"/>
      <c r="BT65" s="47"/>
      <c r="BU65" s="47"/>
      <c r="BV65" s="47"/>
      <c r="BW65" s="49"/>
      <c r="BX65" s="49"/>
      <c r="BY65" s="49"/>
      <c r="BZ65" s="47"/>
      <c r="CA65" s="49"/>
      <c r="CB65" s="49"/>
      <c r="CC65" s="49"/>
      <c r="CD65" s="49"/>
      <c r="CE65" s="49"/>
      <c r="CF65" s="49"/>
      <c r="CG65" s="49"/>
      <c r="CH65" s="49"/>
      <c r="CI65" s="49"/>
      <c r="CK65" s="49"/>
      <c r="CL65" s="49"/>
      <c r="CM65" s="49"/>
      <c r="CN65" s="49"/>
      <c r="CO65" s="49"/>
      <c r="CP65" s="49"/>
      <c r="CQ65" s="49"/>
      <c r="CR65" s="49"/>
      <c r="CS65" s="49"/>
      <c r="CU65" s="49"/>
      <c r="CV65" s="49"/>
      <c r="CW65" s="49"/>
      <c r="CX65" s="49"/>
      <c r="CY65" s="52"/>
      <c r="CZ65" s="49"/>
      <c r="DA65" s="49"/>
      <c r="DB65" s="49"/>
      <c r="DC65" s="53"/>
    </row>
    <row r="66" spans="1:107" x14ac:dyDescent="0.15">
      <c r="A66" s="502">
        <f t="shared" si="5"/>
        <v>0</v>
      </c>
      <c r="B66" s="43"/>
      <c r="C66" s="34" t="s">
        <v>375</v>
      </c>
      <c r="D66" s="35">
        <v>4</v>
      </c>
      <c r="E66" s="84">
        <v>120</v>
      </c>
      <c r="F66" s="56">
        <v>6.5992059246127601</v>
      </c>
      <c r="G66" s="56">
        <v>6.8796078407775854</v>
      </c>
      <c r="H66" s="56">
        <v>11.144459248446093</v>
      </c>
      <c r="I66" s="56">
        <v>117.61358455937474</v>
      </c>
      <c r="J66" s="56">
        <v>163.17845129333438</v>
      </c>
      <c r="K66" s="54">
        <v>891.03495897239156</v>
      </c>
      <c r="L66" s="56">
        <v>244.74846019432144</v>
      </c>
      <c r="M66" s="56">
        <v>155.69650497079479</v>
      </c>
      <c r="N66" s="54">
        <v>248.31248713007221</v>
      </c>
      <c r="O66" s="54">
        <v>202.17580521684047</v>
      </c>
      <c r="P66" s="56">
        <v>113.80066702572668</v>
      </c>
      <c r="Q66" s="56">
        <v>79.762684939558724</v>
      </c>
      <c r="R66" s="54">
        <v>75.338207499530782</v>
      </c>
      <c r="S66" s="56">
        <v>115</v>
      </c>
      <c r="T66" s="56">
        <v>14.66</v>
      </c>
      <c r="U66" s="56">
        <v>4.0061</v>
      </c>
      <c r="V66" s="56">
        <v>1.98</v>
      </c>
      <c r="W66" s="56">
        <v>37.060400000000001</v>
      </c>
      <c r="X66" s="56"/>
      <c r="Y66" s="56"/>
      <c r="Z66" s="56"/>
      <c r="AA66" s="56"/>
      <c r="AB66" s="56"/>
      <c r="AC66" s="56"/>
      <c r="AD66" s="56"/>
      <c r="AE66" s="56"/>
      <c r="AF66" s="56"/>
      <c r="AH66" s="56">
        <v>11.336590837029382</v>
      </c>
      <c r="AI66" s="56">
        <v>2.5876490739988927</v>
      </c>
      <c r="AJ66" s="56">
        <v>15</v>
      </c>
      <c r="AK66" s="56">
        <v>4.2089393353106077</v>
      </c>
      <c r="AL66" s="56">
        <v>9.8842144694097289</v>
      </c>
      <c r="AM66" s="56">
        <v>8.3000000000000007</v>
      </c>
      <c r="AN66" s="56">
        <v>7.5</v>
      </c>
      <c r="AO66" s="56">
        <v>10.574161932679775</v>
      </c>
      <c r="AP66" s="56">
        <v>10.512696702769667</v>
      </c>
      <c r="AR66" s="56">
        <v>9.55458986800768</v>
      </c>
      <c r="AS66" s="56">
        <v>2.1808960012592187</v>
      </c>
      <c r="AT66" s="56">
        <v>12.642147015836922</v>
      </c>
      <c r="AU66" s="56">
        <v>3.547335323849043</v>
      </c>
      <c r="AV66" s="59">
        <v>8.3305128305560228</v>
      </c>
      <c r="AW66" s="56">
        <v>6.9953213487630981</v>
      </c>
      <c r="AX66" s="56">
        <v>6.3210735079184612</v>
      </c>
      <c r="AY66" s="56">
        <v>8.9120073148136019</v>
      </c>
      <c r="AZ66" s="60">
        <v>8.8602038166212136</v>
      </c>
      <c r="BB66" s="32"/>
      <c r="BC66" s="300"/>
      <c r="BD66" s="33" t="s">
        <v>376</v>
      </c>
      <c r="BE66" s="310"/>
      <c r="BF66" s="34" t="s">
        <v>372</v>
      </c>
      <c r="BG66" s="35">
        <v>2</v>
      </c>
      <c r="BH66" s="84"/>
      <c r="BI66" s="56"/>
      <c r="BJ66" s="56"/>
      <c r="BK66" s="56"/>
      <c r="BL66" s="54"/>
      <c r="BM66" s="54"/>
      <c r="BN66" s="54"/>
      <c r="BO66" s="54"/>
      <c r="BP66" s="54"/>
      <c r="BQ66" s="54"/>
      <c r="BR66" s="54"/>
      <c r="BS66" s="54"/>
      <c r="BT66" s="54"/>
      <c r="BU66" s="54"/>
      <c r="BV66" s="54"/>
      <c r="BW66" s="56"/>
      <c r="BX66" s="56"/>
      <c r="BY66" s="56"/>
      <c r="BZ66" s="54"/>
      <c r="CA66" s="56"/>
      <c r="CB66" s="56"/>
      <c r="CC66" s="56"/>
      <c r="CD66" s="56"/>
      <c r="CE66" s="56"/>
      <c r="CF66" s="56"/>
      <c r="CG66" s="56"/>
      <c r="CH66" s="56"/>
      <c r="CI66" s="56"/>
      <c r="CK66" s="56"/>
      <c r="CL66" s="56"/>
      <c r="CM66" s="56"/>
      <c r="CN66" s="56"/>
      <c r="CO66" s="56"/>
      <c r="CP66" s="56"/>
      <c r="CQ66" s="56"/>
      <c r="CR66" s="56"/>
      <c r="CS66" s="56"/>
      <c r="CU66" s="56"/>
      <c r="CV66" s="56"/>
      <c r="CW66" s="56"/>
      <c r="CX66" s="56"/>
      <c r="CY66" s="59"/>
      <c r="CZ66" s="56"/>
      <c r="DA66" s="56"/>
      <c r="DB66" s="56"/>
      <c r="DC66" s="60"/>
    </row>
    <row r="67" spans="1:107" x14ac:dyDescent="0.15">
      <c r="A67" s="502">
        <f t="shared" si="5"/>
        <v>0</v>
      </c>
      <c r="B67" s="43"/>
      <c r="C67" s="34" t="s">
        <v>377</v>
      </c>
      <c r="D67" s="35">
        <v>5</v>
      </c>
      <c r="E67" s="84">
        <v>120</v>
      </c>
      <c r="F67" s="56">
        <v>6.2046429020367313</v>
      </c>
      <c r="G67" s="56">
        <v>6.3821851548975275</v>
      </c>
      <c r="H67" s="56">
        <v>10.578311416927471</v>
      </c>
      <c r="I67" s="56">
        <v>110.70984241171905</v>
      </c>
      <c r="J67" s="56">
        <v>145.25017483152453</v>
      </c>
      <c r="K67" s="54">
        <v>885.04624263940718</v>
      </c>
      <c r="L67" s="56">
        <v>217.6307311661181</v>
      </c>
      <c r="M67" s="56">
        <v>181.08346826715103</v>
      </c>
      <c r="N67" s="54">
        <v>276.61005249818942</v>
      </c>
      <c r="O67" s="54">
        <v>237.18489143640099</v>
      </c>
      <c r="P67" s="56">
        <v>86.316994968547661</v>
      </c>
      <c r="Q67" s="56">
        <v>76.27915971017606</v>
      </c>
      <c r="R67" s="54">
        <v>73.718284836244578</v>
      </c>
      <c r="S67" s="56">
        <v>114.9774636734694</v>
      </c>
      <c r="T67" s="56">
        <v>14.84</v>
      </c>
      <c r="U67" s="56">
        <v>3.8204000000000002</v>
      </c>
      <c r="V67" s="56">
        <v>2</v>
      </c>
      <c r="W67" s="56">
        <v>37.893500000000003</v>
      </c>
      <c r="X67" s="56"/>
      <c r="Y67" s="56"/>
      <c r="Z67" s="56"/>
      <c r="AA67" s="56"/>
      <c r="AB67" s="56"/>
      <c r="AC67" s="56"/>
      <c r="AD67" s="56"/>
      <c r="AE67" s="56"/>
      <c r="AF67" s="56"/>
      <c r="AH67" s="56">
        <v>10.080515116765021</v>
      </c>
      <c r="AI67" s="56">
        <v>2.3009417894951625</v>
      </c>
      <c r="AJ67" s="56">
        <v>14</v>
      </c>
      <c r="AK67" s="56">
        <v>3.7425957419720479</v>
      </c>
      <c r="AL67" s="56">
        <v>8.7890596748697032</v>
      </c>
      <c r="AM67" s="56">
        <v>7.9928939483057473</v>
      </c>
      <c r="AN67" s="56">
        <v>7.0293316500854326</v>
      </c>
      <c r="AO67" s="56">
        <v>9.4025620878305531</v>
      </c>
      <c r="AP67" s="56">
        <v>9.3479071048492095</v>
      </c>
      <c r="AR67" s="56">
        <v>9.0913597407970084</v>
      </c>
      <c r="AS67" s="56">
        <v>2.0751607738917657</v>
      </c>
      <c r="AT67" s="56">
        <v>12.626243291821355</v>
      </c>
      <c r="AU67" s="56">
        <v>3.3753517415052667</v>
      </c>
      <c r="AV67" s="59">
        <v>7.9266289829457977</v>
      </c>
      <c r="AW67" s="56">
        <v>7.2085873997882102</v>
      </c>
      <c r="AX67" s="56">
        <v>6.3395751137770517</v>
      </c>
      <c r="AY67" s="56">
        <v>8.4799311776717374</v>
      </c>
      <c r="AZ67" s="60">
        <v>8.4306392410836803</v>
      </c>
      <c r="BB67" s="32"/>
      <c r="BC67" s="300"/>
      <c r="BD67" s="43"/>
      <c r="BE67" s="34"/>
      <c r="BF67" s="34" t="s">
        <v>373</v>
      </c>
      <c r="BG67" s="35">
        <v>3</v>
      </c>
      <c r="BH67" s="84"/>
      <c r="BI67" s="56"/>
      <c r="BJ67" s="56"/>
      <c r="BK67" s="56"/>
      <c r="BL67" s="54"/>
      <c r="BM67" s="54"/>
      <c r="BN67" s="54"/>
      <c r="BO67" s="54"/>
      <c r="BP67" s="54"/>
      <c r="BQ67" s="54"/>
      <c r="BR67" s="54"/>
      <c r="BS67" s="54"/>
      <c r="BT67" s="54"/>
      <c r="BU67" s="54"/>
      <c r="BV67" s="54"/>
      <c r="BW67" s="56"/>
      <c r="BX67" s="56"/>
      <c r="BY67" s="56"/>
      <c r="BZ67" s="54"/>
      <c r="CA67" s="56"/>
      <c r="CB67" s="56"/>
      <c r="CC67" s="56"/>
      <c r="CD67" s="56"/>
      <c r="CE67" s="56"/>
      <c r="CF67" s="56"/>
      <c r="CG67" s="56"/>
      <c r="CH67" s="56"/>
      <c r="CI67" s="56"/>
      <c r="CK67" s="56"/>
      <c r="CL67" s="56"/>
      <c r="CM67" s="56"/>
      <c r="CN67" s="56"/>
      <c r="CO67" s="56"/>
      <c r="CP67" s="56"/>
      <c r="CQ67" s="56"/>
      <c r="CR67" s="56"/>
      <c r="CS67" s="56"/>
      <c r="CU67" s="56"/>
      <c r="CV67" s="56"/>
      <c r="CW67" s="56"/>
      <c r="CX67" s="56"/>
      <c r="CY67" s="59"/>
      <c r="CZ67" s="56"/>
      <c r="DA67" s="56"/>
      <c r="DB67" s="56"/>
      <c r="DC67" s="60"/>
    </row>
    <row r="68" spans="1:107" x14ac:dyDescent="0.15">
      <c r="A68" s="502">
        <f t="shared" si="5"/>
        <v>0</v>
      </c>
      <c r="B68" s="44" t="str">
        <f>IF($BE$6=1,BD70,BD71)</f>
        <v>Rotklee (1. Aufw.)</v>
      </c>
      <c r="C68" s="45" t="s">
        <v>378</v>
      </c>
      <c r="D68" s="46">
        <v>1</v>
      </c>
      <c r="E68" s="85">
        <v>110</v>
      </c>
      <c r="F68" s="63">
        <v>6.6924574769928924</v>
      </c>
      <c r="G68" s="63">
        <v>6.973815438400254</v>
      </c>
      <c r="H68" s="63">
        <v>11.305495237751959</v>
      </c>
      <c r="I68" s="63">
        <v>119.87711696697794</v>
      </c>
      <c r="J68" s="63">
        <v>168.58152434748038</v>
      </c>
      <c r="K68" s="61">
        <v>897.24946050591495</v>
      </c>
      <c r="L68" s="63">
        <v>252.91342411926277</v>
      </c>
      <c r="M68" s="63">
        <v>122.67467948951435</v>
      </c>
      <c r="N68" s="61">
        <v>213.04337199980893</v>
      </c>
      <c r="O68" s="61">
        <v>151.18292667634327</v>
      </c>
      <c r="P68" s="63">
        <v>112.78253303877304</v>
      </c>
      <c r="Q68" s="63">
        <v>79.65570341204257</v>
      </c>
      <c r="R68" s="61">
        <v>75.593623082752458</v>
      </c>
      <c r="S68" s="63">
        <v>102.80467525510204</v>
      </c>
      <c r="T68" s="63">
        <v>13.78</v>
      </c>
      <c r="U68" s="63">
        <v>3.6517331543348148</v>
      </c>
      <c r="V68" s="63">
        <v>2.6</v>
      </c>
      <c r="W68" s="63">
        <v>29.917083476813865</v>
      </c>
      <c r="X68" s="63"/>
      <c r="Y68" s="63"/>
      <c r="Z68" s="63"/>
      <c r="AA68" s="63"/>
      <c r="AB68" s="63"/>
      <c r="AC68" s="63"/>
      <c r="AD68" s="63"/>
      <c r="AE68" s="63"/>
      <c r="AF68" s="63"/>
      <c r="AH68" s="63">
        <v>13.363028953229399</v>
      </c>
      <c r="AI68" s="63">
        <v>4.1361756283805278</v>
      </c>
      <c r="AJ68" s="63">
        <v>20.150599215187189</v>
      </c>
      <c r="AK68" s="63">
        <v>4.7725103404390712</v>
      </c>
      <c r="AL68" s="63">
        <v>12.408526885141585</v>
      </c>
      <c r="AM68" s="63">
        <v>11.347969031710679</v>
      </c>
      <c r="AN68" s="63">
        <v>9.5450206808781424</v>
      </c>
      <c r="AO68" s="63">
        <v>13.57514052391558</v>
      </c>
      <c r="AP68" s="63">
        <v>13.044861597200127</v>
      </c>
      <c r="AR68" s="63">
        <v>11.081110419894406</v>
      </c>
      <c r="AS68" s="63">
        <v>3.4298675109196965</v>
      </c>
      <c r="AT68" s="63">
        <v>16.709610950634421</v>
      </c>
      <c r="AU68" s="63">
        <v>3.9575394356765732</v>
      </c>
      <c r="AV68" s="66">
        <v>10.289602532759091</v>
      </c>
      <c r="AW68" s="63">
        <v>9.4101493248309627</v>
      </c>
      <c r="AX68" s="63">
        <v>7.9150788713531464</v>
      </c>
      <c r="AY68" s="63">
        <v>11.257001061480031</v>
      </c>
      <c r="AZ68" s="67">
        <v>10.817274457515966</v>
      </c>
      <c r="BB68" s="32"/>
      <c r="BC68" s="300"/>
      <c r="BD68" s="43"/>
      <c r="BE68" s="34"/>
      <c r="BF68" s="34" t="s">
        <v>375</v>
      </c>
      <c r="BG68" s="35">
        <v>4</v>
      </c>
      <c r="BH68" s="84"/>
      <c r="BI68" s="56"/>
      <c r="BJ68" s="56"/>
      <c r="BK68" s="56"/>
      <c r="BL68" s="54"/>
      <c r="BM68" s="54"/>
      <c r="BN68" s="54"/>
      <c r="BO68" s="54"/>
      <c r="BP68" s="54"/>
      <c r="BQ68" s="54"/>
      <c r="BR68" s="54"/>
      <c r="BS68" s="54"/>
      <c r="BT68" s="54"/>
      <c r="BU68" s="54"/>
      <c r="BV68" s="54"/>
      <c r="BW68" s="56"/>
      <c r="BX68" s="56"/>
      <c r="BY68" s="56"/>
      <c r="BZ68" s="54"/>
      <c r="CA68" s="56"/>
      <c r="CB68" s="56"/>
      <c r="CC68" s="56"/>
      <c r="CD68" s="56"/>
      <c r="CE68" s="56"/>
      <c r="CF68" s="56"/>
      <c r="CG68" s="56"/>
      <c r="CH68" s="56"/>
      <c r="CI68" s="56"/>
      <c r="CK68" s="56"/>
      <c r="CL68" s="56"/>
      <c r="CM68" s="56"/>
      <c r="CN68" s="56"/>
      <c r="CO68" s="56"/>
      <c r="CP68" s="56"/>
      <c r="CQ68" s="56"/>
      <c r="CR68" s="56"/>
      <c r="CS68" s="56"/>
      <c r="CU68" s="56"/>
      <c r="CV68" s="56"/>
      <c r="CW68" s="56"/>
      <c r="CX68" s="56"/>
      <c r="CY68" s="59"/>
      <c r="CZ68" s="56"/>
      <c r="DA68" s="56"/>
      <c r="DB68" s="56"/>
      <c r="DC68" s="60"/>
    </row>
    <row r="69" spans="1:107" x14ac:dyDescent="0.15">
      <c r="A69" s="502">
        <f t="shared" si="5"/>
        <v>0</v>
      </c>
      <c r="B69" s="43"/>
      <c r="C69" s="34" t="s">
        <v>379</v>
      </c>
      <c r="D69" s="35">
        <v>2</v>
      </c>
      <c r="E69" s="86">
        <v>120</v>
      </c>
      <c r="F69" s="38">
        <v>6.7260213423917081</v>
      </c>
      <c r="G69" s="38">
        <v>7.0288485254157047</v>
      </c>
      <c r="H69" s="38">
        <v>11.338387575703997</v>
      </c>
      <c r="I69" s="38">
        <v>117.18718570518269</v>
      </c>
      <c r="J69" s="38">
        <v>151.55529788934564</v>
      </c>
      <c r="K69" s="36">
        <v>902</v>
      </c>
      <c r="L69" s="38">
        <v>227.11059753875816</v>
      </c>
      <c r="M69" s="38">
        <v>151.69486474212508</v>
      </c>
      <c r="N69" s="36">
        <v>251.67673829314634</v>
      </c>
      <c r="O69" s="36">
        <v>191.07565611766466</v>
      </c>
      <c r="P69" s="38">
        <v>116.10990332060278</v>
      </c>
      <c r="Q69" s="38">
        <v>80.423996906174352</v>
      </c>
      <c r="R69" s="36">
        <v>74.049546387993786</v>
      </c>
      <c r="S69" s="38">
        <v>98</v>
      </c>
      <c r="T69" s="38">
        <v>14.2</v>
      </c>
      <c r="U69" s="38">
        <v>3.4070059816613494</v>
      </c>
      <c r="V69" s="38">
        <v>2.59</v>
      </c>
      <c r="W69" s="38">
        <v>30</v>
      </c>
      <c r="X69" s="38"/>
      <c r="Y69" s="38"/>
      <c r="Z69" s="38"/>
      <c r="AA69" s="38"/>
      <c r="AB69" s="38"/>
      <c r="AC69" s="38"/>
      <c r="AD69" s="38"/>
      <c r="AE69" s="38"/>
      <c r="AF69" s="38"/>
      <c r="AH69" s="38">
        <v>10</v>
      </c>
      <c r="AI69" s="38">
        <v>3.2</v>
      </c>
      <c r="AJ69" s="38">
        <v>16</v>
      </c>
      <c r="AK69" s="38">
        <v>3.9</v>
      </c>
      <c r="AL69" s="38">
        <v>10</v>
      </c>
      <c r="AM69" s="38">
        <v>9</v>
      </c>
      <c r="AN69" s="38">
        <v>7.8</v>
      </c>
      <c r="AO69" s="38">
        <v>11</v>
      </c>
      <c r="AP69" s="38">
        <v>10</v>
      </c>
      <c r="AR69" s="38">
        <v>8.5833109567439916</v>
      </c>
      <c r="AS69" s="38">
        <v>2.7466595061580779</v>
      </c>
      <c r="AT69" s="38">
        <v>13.733297530790388</v>
      </c>
      <c r="AU69" s="38">
        <v>3.3474912731301569</v>
      </c>
      <c r="AV69" s="41">
        <v>8.5833109567439916</v>
      </c>
      <c r="AW69" s="38">
        <v>7.7249798610695928</v>
      </c>
      <c r="AX69" s="38">
        <v>6.6949825462603139</v>
      </c>
      <c r="AY69" s="38">
        <v>9.4416420524183913</v>
      </c>
      <c r="AZ69" s="42">
        <v>8.5833109567439916</v>
      </c>
      <c r="BB69" s="32"/>
      <c r="BC69" s="300"/>
      <c r="BD69" s="43"/>
      <c r="BE69" s="34"/>
      <c r="BF69" s="34" t="s">
        <v>377</v>
      </c>
      <c r="BG69" s="35">
        <v>5</v>
      </c>
      <c r="BH69" s="84"/>
      <c r="BI69" s="56"/>
      <c r="BJ69" s="56"/>
      <c r="BK69" s="56"/>
      <c r="BL69" s="54"/>
      <c r="BM69" s="54"/>
      <c r="BN69" s="54"/>
      <c r="BO69" s="54"/>
      <c r="BP69" s="54"/>
      <c r="BQ69" s="54"/>
      <c r="BR69" s="54"/>
      <c r="BS69" s="54"/>
      <c r="BT69" s="54"/>
      <c r="BU69" s="54"/>
      <c r="BV69" s="54"/>
      <c r="BW69" s="56"/>
      <c r="BX69" s="56"/>
      <c r="BY69" s="56"/>
      <c r="BZ69" s="54"/>
      <c r="CA69" s="56"/>
      <c r="CB69" s="56"/>
      <c r="CC69" s="56"/>
      <c r="CD69" s="56"/>
      <c r="CE69" s="56"/>
      <c r="CF69" s="56"/>
      <c r="CG69" s="56"/>
      <c r="CH69" s="56"/>
      <c r="CI69" s="56"/>
      <c r="CK69" s="56"/>
      <c r="CL69" s="56"/>
      <c r="CM69" s="56"/>
      <c r="CN69" s="56"/>
      <c r="CO69" s="56"/>
      <c r="CP69" s="56"/>
      <c r="CQ69" s="56"/>
      <c r="CR69" s="56"/>
      <c r="CS69" s="56"/>
      <c r="CU69" s="56"/>
      <c r="CV69" s="56"/>
      <c r="CW69" s="56"/>
      <c r="CX69" s="56"/>
      <c r="CY69" s="59"/>
      <c r="CZ69" s="56"/>
      <c r="DA69" s="56"/>
      <c r="DB69" s="56"/>
      <c r="DC69" s="60"/>
    </row>
    <row r="70" spans="1:107" x14ac:dyDescent="0.15">
      <c r="A70" s="502">
        <f t="shared" si="5"/>
        <v>0</v>
      </c>
      <c r="B70" s="43"/>
      <c r="C70" s="34" t="s">
        <v>380</v>
      </c>
      <c r="D70" s="35">
        <v>3</v>
      </c>
      <c r="E70" s="86">
        <v>130</v>
      </c>
      <c r="F70" s="38">
        <v>6.482364357462937</v>
      </c>
      <c r="G70" s="38">
        <v>6.7216797396191383</v>
      </c>
      <c r="H70" s="38">
        <v>10.989605751022768</v>
      </c>
      <c r="I70" s="38">
        <v>111.59419309216813</v>
      </c>
      <c r="J70" s="38">
        <v>133.65704031808892</v>
      </c>
      <c r="K70" s="36">
        <v>905.91293060631926</v>
      </c>
      <c r="L70" s="38">
        <v>200.22056895509982</v>
      </c>
      <c r="M70" s="38">
        <v>173.56502481486007</v>
      </c>
      <c r="N70" s="36">
        <v>285.28791850432998</v>
      </c>
      <c r="O70" s="36">
        <v>209.20124581263499</v>
      </c>
      <c r="P70" s="38">
        <v>116.8436412194981</v>
      </c>
      <c r="Q70" s="38">
        <v>78.442507102577579</v>
      </c>
      <c r="R70" s="36">
        <v>72.210133429629806</v>
      </c>
      <c r="S70" s="38">
        <v>94.144342176870751</v>
      </c>
      <c r="T70" s="38">
        <v>14.45</v>
      </c>
      <c r="U70" s="38">
        <v>3.1921166356891613</v>
      </c>
      <c r="V70" s="38">
        <v>2.5499999999999998</v>
      </c>
      <c r="W70" s="38">
        <v>29.595755825740795</v>
      </c>
      <c r="X70" s="38"/>
      <c r="Y70" s="38"/>
      <c r="Z70" s="38"/>
      <c r="AA70" s="38"/>
      <c r="AB70" s="38"/>
      <c r="AC70" s="38"/>
      <c r="AD70" s="38"/>
      <c r="AE70" s="38"/>
      <c r="AF70" s="38"/>
      <c r="AH70" s="38">
        <v>8.1918781518395072</v>
      </c>
      <c r="AI70" s="38">
        <v>2.6939043573521761</v>
      </c>
      <c r="AJ70" s="38">
        <v>12.841112991614699</v>
      </c>
      <c r="AK70" s="38">
        <v>3.1903950848906457</v>
      </c>
      <c r="AL70" s="38">
        <v>8.1735701568657291</v>
      </c>
      <c r="AM70" s="38">
        <v>7.4550855400643901</v>
      </c>
      <c r="AN70" s="38">
        <v>6.2857902332828752</v>
      </c>
      <c r="AO70" s="38">
        <v>8.7949462032480419</v>
      </c>
      <c r="AP70" s="38">
        <v>7.9828232384834603</v>
      </c>
      <c r="AR70" s="38">
        <v>7.3496809447649065</v>
      </c>
      <c r="AS70" s="38">
        <v>2.4169472684117559</v>
      </c>
      <c r="AT70" s="38">
        <v>11.520933504467568</v>
      </c>
      <c r="AU70" s="38">
        <v>2.8623943773415377</v>
      </c>
      <c r="AV70" s="41">
        <v>7.3332551728843258</v>
      </c>
      <c r="AW70" s="38">
        <v>6.6886371012610635</v>
      </c>
      <c r="AX70" s="38">
        <v>5.6395556481726352</v>
      </c>
      <c r="AY70" s="38">
        <v>7.8907482902110191</v>
      </c>
      <c r="AZ70" s="42">
        <v>7.1621187173216923</v>
      </c>
      <c r="BB70" s="32"/>
      <c r="BC70" s="300"/>
      <c r="BD70" s="44" t="s">
        <v>381</v>
      </c>
      <c r="BE70" s="45"/>
      <c r="BF70" s="45" t="s">
        <v>378</v>
      </c>
      <c r="BG70" s="46">
        <v>1</v>
      </c>
      <c r="BH70" s="85"/>
      <c r="BI70" s="63"/>
      <c r="BJ70" s="63"/>
      <c r="BK70" s="63"/>
      <c r="BL70" s="61"/>
      <c r="BM70" s="61"/>
      <c r="BN70" s="61"/>
      <c r="BO70" s="61"/>
      <c r="BP70" s="61"/>
      <c r="BQ70" s="61"/>
      <c r="BR70" s="61"/>
      <c r="BS70" s="61"/>
      <c r="BT70" s="61"/>
      <c r="BU70" s="61"/>
      <c r="BV70" s="61"/>
      <c r="BW70" s="63"/>
      <c r="BX70" s="63"/>
      <c r="BY70" s="63"/>
      <c r="BZ70" s="61"/>
      <c r="CA70" s="63"/>
      <c r="CB70" s="63"/>
      <c r="CC70" s="63"/>
      <c r="CD70" s="63"/>
      <c r="CE70" s="63"/>
      <c r="CF70" s="63"/>
      <c r="CG70" s="63"/>
      <c r="CH70" s="63"/>
      <c r="CI70" s="63"/>
      <c r="CK70" s="63"/>
      <c r="CL70" s="63"/>
      <c r="CM70" s="63"/>
      <c r="CN70" s="63"/>
      <c r="CO70" s="63"/>
      <c r="CP70" s="63"/>
      <c r="CQ70" s="63"/>
      <c r="CR70" s="63"/>
      <c r="CS70" s="63"/>
      <c r="CU70" s="63"/>
      <c r="CV70" s="63"/>
      <c r="CW70" s="63"/>
      <c r="CX70" s="63"/>
      <c r="CY70" s="66"/>
      <c r="CZ70" s="63"/>
      <c r="DA70" s="63"/>
      <c r="DB70" s="63"/>
      <c r="DC70" s="67"/>
    </row>
    <row r="71" spans="1:107" x14ac:dyDescent="0.15">
      <c r="A71" s="502">
        <f t="shared" si="5"/>
        <v>0</v>
      </c>
      <c r="B71" s="43"/>
      <c r="C71" s="34" t="s">
        <v>382</v>
      </c>
      <c r="D71" s="35">
        <v>4</v>
      </c>
      <c r="E71" s="86">
        <v>140</v>
      </c>
      <c r="F71" s="38">
        <v>5.8197627799662248</v>
      </c>
      <c r="G71" s="38">
        <v>5.880128843181522</v>
      </c>
      <c r="H71" s="38">
        <v>10.040868291576928</v>
      </c>
      <c r="I71" s="38">
        <v>99.777890965048641</v>
      </c>
      <c r="J71" s="38">
        <v>107.48733880742229</v>
      </c>
      <c r="K71" s="36">
        <v>909.0882746590562</v>
      </c>
      <c r="L71" s="38">
        <v>161.32987157531082</v>
      </c>
      <c r="M71" s="38">
        <v>229.57640632605361</v>
      </c>
      <c r="N71" s="36">
        <v>359.29733983267869</v>
      </c>
      <c r="O71" s="36">
        <v>281.39802020551087</v>
      </c>
      <c r="P71" s="38">
        <v>126.44864391911786</v>
      </c>
      <c r="Q71" s="38">
        <v>72.456678337455855</v>
      </c>
      <c r="R71" s="36">
        <v>69.153227045825616</v>
      </c>
      <c r="S71" s="38">
        <v>91.039049795918359</v>
      </c>
      <c r="T71" s="38">
        <v>14.52</v>
      </c>
      <c r="U71" s="38">
        <v>2.5661128595380225</v>
      </c>
      <c r="V71" s="38">
        <v>2.4900000000000002</v>
      </c>
      <c r="W71" s="38">
        <v>27.837638007286682</v>
      </c>
      <c r="X71" s="38"/>
      <c r="Y71" s="38"/>
      <c r="Z71" s="38"/>
      <c r="AA71" s="38"/>
      <c r="AB71" s="38"/>
      <c r="AC71" s="38"/>
      <c r="AD71" s="38"/>
      <c r="AE71" s="38"/>
      <c r="AF71" s="38"/>
      <c r="AH71" s="38">
        <v>6.6006937104111136</v>
      </c>
      <c r="AI71" s="38">
        <v>2.1706423384765179</v>
      </c>
      <c r="AJ71" s="38">
        <v>10.346864563579533</v>
      </c>
      <c r="AK71" s="38">
        <v>2.5706950689733352</v>
      </c>
      <c r="AL71" s="38">
        <v>6.5859418470369597</v>
      </c>
      <c r="AM71" s="38">
        <v>6.0070151585238021</v>
      </c>
      <c r="AN71" s="38">
        <v>5.0648429198714426</v>
      </c>
      <c r="AO71" s="38">
        <v>7.0866222630701081</v>
      </c>
      <c r="AP71" s="38">
        <v>6.4322454710522399</v>
      </c>
      <c r="AR71" s="38">
        <v>6.6301589233991649</v>
      </c>
      <c r="AS71" s="38">
        <v>2.1803319925689677</v>
      </c>
      <c r="AT71" s="38">
        <v>10.393052522224474</v>
      </c>
      <c r="AU71" s="38">
        <v>2.582170541258189</v>
      </c>
      <c r="AV71" s="41">
        <v>6.615341208341027</v>
      </c>
      <c r="AW71" s="38">
        <v>6.0338302159758967</v>
      </c>
      <c r="AX71" s="38">
        <v>5.0874521609500958</v>
      </c>
      <c r="AY71" s="38">
        <v>7.1182566402292657</v>
      </c>
      <c r="AZ71" s="42">
        <v>6.4609587383406533</v>
      </c>
      <c r="BB71" s="32"/>
      <c r="BC71" s="300"/>
      <c r="BD71" s="33" t="s">
        <v>383</v>
      </c>
      <c r="BE71" s="310"/>
      <c r="BF71" s="34" t="s">
        <v>379</v>
      </c>
      <c r="BG71" s="35">
        <v>2</v>
      </c>
      <c r="BH71" s="86"/>
      <c r="BI71" s="38"/>
      <c r="BJ71" s="38"/>
      <c r="BK71" s="38"/>
      <c r="BL71" s="36"/>
      <c r="BM71" s="36"/>
      <c r="BN71" s="36"/>
      <c r="BO71" s="36"/>
      <c r="BP71" s="36"/>
      <c r="BQ71" s="36"/>
      <c r="BR71" s="36"/>
      <c r="BS71" s="36"/>
      <c r="BT71" s="36"/>
      <c r="BU71" s="36"/>
      <c r="BV71" s="36"/>
      <c r="BW71" s="38"/>
      <c r="BX71" s="38"/>
      <c r="BY71" s="38"/>
      <c r="BZ71" s="36"/>
      <c r="CA71" s="38"/>
      <c r="CB71" s="38"/>
      <c r="CC71" s="38"/>
      <c r="CD71" s="38"/>
      <c r="CE71" s="38"/>
      <c r="CF71" s="38"/>
      <c r="CG71" s="38"/>
      <c r="CH71" s="38"/>
      <c r="CI71" s="38"/>
      <c r="CK71" s="38"/>
      <c r="CL71" s="38"/>
      <c r="CM71" s="38"/>
      <c r="CN71" s="38"/>
      <c r="CO71" s="38"/>
      <c r="CP71" s="38"/>
      <c r="CQ71" s="38"/>
      <c r="CR71" s="38"/>
      <c r="CS71" s="38"/>
      <c r="CU71" s="38"/>
      <c r="CV71" s="38"/>
      <c r="CW71" s="38"/>
      <c r="CX71" s="38"/>
      <c r="CY71" s="41"/>
      <c r="CZ71" s="38"/>
      <c r="DA71" s="38"/>
      <c r="DB71" s="38"/>
      <c r="DC71" s="42"/>
    </row>
    <row r="72" spans="1:107" x14ac:dyDescent="0.15">
      <c r="A72" s="502">
        <f t="shared" si="5"/>
        <v>0</v>
      </c>
      <c r="B72" s="43"/>
      <c r="C72" s="34" t="s">
        <v>384</v>
      </c>
      <c r="D72" s="35">
        <v>5</v>
      </c>
      <c r="E72" s="86">
        <v>150</v>
      </c>
      <c r="F72" s="38">
        <v>5.3793577534460333</v>
      </c>
      <c r="G72" s="38">
        <v>5.315688488965904</v>
      </c>
      <c r="H72" s="38">
        <v>9.4083081894964167</v>
      </c>
      <c r="I72" s="38">
        <v>94.380904778398971</v>
      </c>
      <c r="J72" s="38">
        <v>102.19733784535707</v>
      </c>
      <c r="K72" s="36">
        <v>910.55095540334935</v>
      </c>
      <c r="L72" s="38">
        <v>153.52353368447265</v>
      </c>
      <c r="M72" s="38">
        <v>257.81824204156334</v>
      </c>
      <c r="N72" s="36">
        <v>398.51015703018118</v>
      </c>
      <c r="O72" s="36">
        <v>307.87647841614591</v>
      </c>
      <c r="P72" s="38">
        <v>108.08233698570518</v>
      </c>
      <c r="Q72" s="38">
        <v>67.784710641524882</v>
      </c>
      <c r="R72" s="36">
        <v>68.467391806333765</v>
      </c>
      <c r="S72" s="38">
        <v>89.656316326530629</v>
      </c>
      <c r="T72" s="38">
        <v>14.42</v>
      </c>
      <c r="U72" s="38">
        <v>2.2911208838569355</v>
      </c>
      <c r="V72" s="38">
        <v>2.39</v>
      </c>
      <c r="W72" s="38">
        <v>25.44396677169637</v>
      </c>
      <c r="X72" s="38"/>
      <c r="Y72" s="38"/>
      <c r="Z72" s="38"/>
      <c r="AA72" s="38"/>
      <c r="AB72" s="38"/>
      <c r="AC72" s="38"/>
      <c r="AD72" s="38"/>
      <c r="AE72" s="38"/>
      <c r="AF72" s="38"/>
      <c r="AH72" s="38">
        <v>5.0505050505050511</v>
      </c>
      <c r="AI72" s="38">
        <v>1.7193208682570387</v>
      </c>
      <c r="AJ72" s="38">
        <v>8.2742316784869967</v>
      </c>
      <c r="AK72" s="38">
        <v>2.256608639587363</v>
      </c>
      <c r="AL72" s="38">
        <v>5.5877928218353752</v>
      </c>
      <c r="AM72" s="38">
        <v>4.943047496238985</v>
      </c>
      <c r="AN72" s="38">
        <v>4.513217279174726</v>
      </c>
      <c r="AO72" s="38">
        <v>6.0176230388996341</v>
      </c>
      <c r="AP72" s="38">
        <v>4.8355899419729198</v>
      </c>
      <c r="AR72" s="38">
        <v>5.3551477900763524</v>
      </c>
      <c r="AS72" s="38">
        <v>1.8230290349196094</v>
      </c>
      <c r="AT72" s="38">
        <v>8.7733272305506187</v>
      </c>
      <c r="AU72" s="38">
        <v>2.392725608331987</v>
      </c>
      <c r="AV72" s="41">
        <v>5.92484436348873</v>
      </c>
      <c r="AW72" s="38">
        <v>5.2412084753938757</v>
      </c>
      <c r="AX72" s="38">
        <v>4.785451216663974</v>
      </c>
      <c r="AY72" s="38">
        <v>6.3806016222186317</v>
      </c>
      <c r="AZ72" s="42">
        <v>5.1272691607113998</v>
      </c>
      <c r="BB72" s="32"/>
      <c r="BC72" s="300"/>
      <c r="BD72" s="43"/>
      <c r="BE72" s="34"/>
      <c r="BF72" s="34" t="s">
        <v>380</v>
      </c>
      <c r="BG72" s="35">
        <v>3</v>
      </c>
      <c r="BH72" s="86"/>
      <c r="BI72" s="38"/>
      <c r="BJ72" s="38"/>
      <c r="BK72" s="38"/>
      <c r="BL72" s="36"/>
      <c r="BM72" s="36"/>
      <c r="BN72" s="36"/>
      <c r="BO72" s="36"/>
      <c r="BP72" s="36"/>
      <c r="BQ72" s="36"/>
      <c r="BR72" s="36"/>
      <c r="BS72" s="36"/>
      <c r="BT72" s="36"/>
      <c r="BU72" s="36"/>
      <c r="BV72" s="36"/>
      <c r="BW72" s="38"/>
      <c r="BX72" s="38"/>
      <c r="BY72" s="38"/>
      <c r="BZ72" s="36"/>
      <c r="CA72" s="38"/>
      <c r="CB72" s="38"/>
      <c r="CC72" s="38"/>
      <c r="CD72" s="38"/>
      <c r="CE72" s="38"/>
      <c r="CF72" s="38"/>
      <c r="CG72" s="38"/>
      <c r="CH72" s="38"/>
      <c r="CI72" s="38"/>
      <c r="CK72" s="38"/>
      <c r="CL72" s="38"/>
      <c r="CM72" s="38"/>
      <c r="CN72" s="38"/>
      <c r="CO72" s="38"/>
      <c r="CP72" s="38"/>
      <c r="CQ72" s="38"/>
      <c r="CR72" s="38"/>
      <c r="CS72" s="38"/>
      <c r="CU72" s="38"/>
      <c r="CV72" s="38"/>
      <c r="CW72" s="38"/>
      <c r="CX72" s="38"/>
      <c r="CY72" s="41"/>
      <c r="CZ72" s="38"/>
      <c r="DA72" s="38"/>
      <c r="DB72" s="38"/>
      <c r="DC72" s="42"/>
    </row>
    <row r="73" spans="1:107" x14ac:dyDescent="0.15">
      <c r="A73" s="502">
        <f t="shared" si="5"/>
        <v>0</v>
      </c>
      <c r="B73" s="44" t="str">
        <f>IF($BE$6=1,BD75,BD76)</f>
        <v>Luzerne (1. Aufw.)</v>
      </c>
      <c r="C73" s="45" t="s">
        <v>385</v>
      </c>
      <c r="D73" s="46">
        <v>1</v>
      </c>
      <c r="E73" s="87">
        <v>120</v>
      </c>
      <c r="F73" s="49">
        <v>6.8269395328691536</v>
      </c>
      <c r="G73" s="49">
        <v>7.1489183611347569</v>
      </c>
      <c r="H73" s="49">
        <v>11.491060319980525</v>
      </c>
      <c r="I73" s="49">
        <v>124.62760360965548</v>
      </c>
      <c r="J73" s="49">
        <v>190.29937184061737</v>
      </c>
      <c r="K73" s="47">
        <v>884.8474701635273</v>
      </c>
      <c r="L73" s="49">
        <v>286.10258562688085</v>
      </c>
      <c r="M73" s="49">
        <v>121.19866932477032</v>
      </c>
      <c r="N73" s="47">
        <v>185.03967031608079</v>
      </c>
      <c r="O73" s="47">
        <v>146.13604569306094</v>
      </c>
      <c r="P73" s="49">
        <v>93.891099999999994</v>
      </c>
      <c r="Q73" s="49">
        <v>81.281004039877686</v>
      </c>
      <c r="R73" s="47">
        <v>77.307573835089855</v>
      </c>
      <c r="S73" s="49">
        <v>115.43957857142857</v>
      </c>
      <c r="T73" s="49">
        <v>18.52</v>
      </c>
      <c r="U73" s="49">
        <v>4.01400943898504</v>
      </c>
      <c r="V73" s="49">
        <v>2.99</v>
      </c>
      <c r="W73" s="49">
        <v>37.448287945605905</v>
      </c>
      <c r="X73" s="49"/>
      <c r="Y73" s="49"/>
      <c r="Z73" s="49"/>
      <c r="AA73" s="49"/>
      <c r="AB73" s="49"/>
      <c r="AC73" s="49"/>
      <c r="AD73" s="49"/>
      <c r="AE73" s="49"/>
      <c r="AF73" s="49"/>
      <c r="AH73" s="49">
        <v>14.393939393939394</v>
      </c>
      <c r="AI73" s="49">
        <v>4.6536796536796539</v>
      </c>
      <c r="AJ73" s="49">
        <v>19.913419913419911</v>
      </c>
      <c r="AK73" s="49">
        <v>5.4112554112554108</v>
      </c>
      <c r="AL73" s="49">
        <v>12.878787878787879</v>
      </c>
      <c r="AM73" s="49">
        <v>11.363636363636363</v>
      </c>
      <c r="AN73" s="49">
        <v>10.714285714285714</v>
      </c>
      <c r="AO73" s="49">
        <v>14.177489177489178</v>
      </c>
      <c r="AP73" s="49">
        <v>13.852813852813853</v>
      </c>
      <c r="AR73" s="49">
        <v>11.547573700781644</v>
      </c>
      <c r="AS73" s="49">
        <v>3.7334260837113584</v>
      </c>
      <c r="AT73" s="49">
        <v>15.975590683788136</v>
      </c>
      <c r="AU73" s="49">
        <v>4.3411931205946024</v>
      </c>
      <c r="AV73" s="52">
        <v>10.332039627015154</v>
      </c>
      <c r="AW73" s="49">
        <v>9.1165055532486647</v>
      </c>
      <c r="AX73" s="49">
        <v>8.5955623787773128</v>
      </c>
      <c r="AY73" s="49">
        <v>11.37392597595786</v>
      </c>
      <c r="AZ73" s="53">
        <v>11.113454388722182</v>
      </c>
      <c r="BB73" s="32"/>
      <c r="BC73" s="300"/>
      <c r="BD73" s="43"/>
      <c r="BE73" s="34"/>
      <c r="BF73" s="34" t="s">
        <v>382</v>
      </c>
      <c r="BG73" s="35">
        <v>4</v>
      </c>
      <c r="BH73" s="86"/>
      <c r="BI73" s="38"/>
      <c r="BJ73" s="38"/>
      <c r="BK73" s="38"/>
      <c r="BL73" s="36"/>
      <c r="BM73" s="36"/>
      <c r="BN73" s="36"/>
      <c r="BO73" s="36"/>
      <c r="BP73" s="36"/>
      <c r="BQ73" s="36"/>
      <c r="BR73" s="36"/>
      <c r="BS73" s="36"/>
      <c r="BT73" s="36"/>
      <c r="BU73" s="36"/>
      <c r="BV73" s="36"/>
      <c r="BW73" s="38"/>
      <c r="BX73" s="38"/>
      <c r="BY73" s="38"/>
      <c r="BZ73" s="36"/>
      <c r="CA73" s="38"/>
      <c r="CB73" s="38"/>
      <c r="CC73" s="38"/>
      <c r="CD73" s="38"/>
      <c r="CE73" s="38"/>
      <c r="CF73" s="38"/>
      <c r="CG73" s="38"/>
      <c r="CH73" s="38"/>
      <c r="CI73" s="38"/>
      <c r="CK73" s="38"/>
      <c r="CL73" s="38"/>
      <c r="CM73" s="38"/>
      <c r="CN73" s="38"/>
      <c r="CO73" s="38"/>
      <c r="CP73" s="38"/>
      <c r="CQ73" s="38"/>
      <c r="CR73" s="38"/>
      <c r="CS73" s="38"/>
      <c r="CU73" s="38"/>
      <c r="CV73" s="38"/>
      <c r="CW73" s="38"/>
      <c r="CX73" s="38"/>
      <c r="CY73" s="41"/>
      <c r="CZ73" s="38"/>
      <c r="DA73" s="38"/>
      <c r="DB73" s="38"/>
      <c r="DC73" s="42"/>
    </row>
    <row r="74" spans="1:107" x14ac:dyDescent="0.15">
      <c r="A74" s="502">
        <f t="shared" si="5"/>
        <v>0</v>
      </c>
      <c r="B74" s="43"/>
      <c r="C74" s="34" t="s">
        <v>386</v>
      </c>
      <c r="D74" s="35">
        <v>2</v>
      </c>
      <c r="E74" s="84">
        <v>130</v>
      </c>
      <c r="F74" s="56">
        <v>6.6026093499027541</v>
      </c>
      <c r="G74" s="56">
        <v>6.8625258439541019</v>
      </c>
      <c r="H74" s="56">
        <v>11.174532897021876</v>
      </c>
      <c r="I74" s="56">
        <v>120.97811584468258</v>
      </c>
      <c r="J74" s="56">
        <v>181.33863771180739</v>
      </c>
      <c r="K74" s="54">
        <v>885.37424966570165</v>
      </c>
      <c r="L74" s="56">
        <v>272.40440000000001</v>
      </c>
      <c r="M74" s="56">
        <v>157.45053043612799</v>
      </c>
      <c r="N74" s="54">
        <v>238.43038060371737</v>
      </c>
      <c r="O74" s="54">
        <v>192.94055607738431</v>
      </c>
      <c r="P74" s="56">
        <v>74.196399999999997</v>
      </c>
      <c r="Q74" s="56">
        <v>79.069073631977034</v>
      </c>
      <c r="R74" s="54">
        <v>76.714450442778542</v>
      </c>
      <c r="S74" s="56">
        <v>114.66097142857143</v>
      </c>
      <c r="T74" s="56">
        <v>17.38</v>
      </c>
      <c r="U74" s="56">
        <v>4.3361287318308648</v>
      </c>
      <c r="V74" s="56">
        <v>2.83</v>
      </c>
      <c r="W74" s="56">
        <v>36.159999999999997</v>
      </c>
      <c r="X74" s="56"/>
      <c r="Y74" s="56"/>
      <c r="Z74" s="56"/>
      <c r="AA74" s="56"/>
      <c r="AB74" s="56"/>
      <c r="AC74" s="56"/>
      <c r="AD74" s="56"/>
      <c r="AE74" s="56"/>
      <c r="AF74" s="56"/>
      <c r="AH74" s="56">
        <v>12.183759701619273</v>
      </c>
      <c r="AI74" s="56">
        <v>3.7412022796460542</v>
      </c>
      <c r="AJ74" s="56">
        <v>16.5</v>
      </c>
      <c r="AK74" s="56">
        <v>4.5378233954026701</v>
      </c>
      <c r="AL74" s="56">
        <v>10.493426790441895</v>
      </c>
      <c r="AM74" s="56">
        <v>9.6571237990820524</v>
      </c>
      <c r="AN74" s="56">
        <v>9.0412989762427198</v>
      </c>
      <c r="AO74" s="56">
        <v>11.983419343939557</v>
      </c>
      <c r="AP74" s="56">
        <v>10.675028534347692</v>
      </c>
      <c r="AR74" s="56">
        <v>10.070823181522538</v>
      </c>
      <c r="AS74" s="56">
        <v>3.0923941022586829</v>
      </c>
      <c r="AT74" s="56">
        <v>13.638530844714328</v>
      </c>
      <c r="AU74" s="56">
        <v>3.7508632937009465</v>
      </c>
      <c r="AV74" s="59">
        <v>8.6736318150420271</v>
      </c>
      <c r="AW74" s="56">
        <v>7.9823624730306291</v>
      </c>
      <c r="AX74" s="56">
        <v>7.4733354523497217</v>
      </c>
      <c r="AY74" s="56">
        <v>9.9052263240888472</v>
      </c>
      <c r="AZ74" s="60">
        <v>8.8237397535700968</v>
      </c>
      <c r="BB74" s="32"/>
      <c r="BC74" s="300"/>
      <c r="BD74" s="43"/>
      <c r="BE74" s="34"/>
      <c r="BF74" s="34" t="s">
        <v>384</v>
      </c>
      <c r="BG74" s="35">
        <v>5</v>
      </c>
      <c r="BH74" s="86"/>
      <c r="BI74" s="38"/>
      <c r="BJ74" s="38"/>
      <c r="BK74" s="38"/>
      <c r="BL74" s="36"/>
      <c r="BM74" s="36"/>
      <c r="BN74" s="36"/>
      <c r="BO74" s="36"/>
      <c r="BP74" s="36"/>
      <c r="BQ74" s="36"/>
      <c r="BR74" s="36"/>
      <c r="BS74" s="36"/>
      <c r="BT74" s="36"/>
      <c r="BU74" s="36"/>
      <c r="BV74" s="36"/>
      <c r="BW74" s="38"/>
      <c r="BX74" s="38"/>
      <c r="BY74" s="38"/>
      <c r="BZ74" s="36"/>
      <c r="CA74" s="38"/>
      <c r="CB74" s="38"/>
      <c r="CC74" s="38"/>
      <c r="CD74" s="38"/>
      <c r="CE74" s="38"/>
      <c r="CF74" s="38"/>
      <c r="CG74" s="38"/>
      <c r="CH74" s="38"/>
      <c r="CI74" s="38"/>
      <c r="CK74" s="38"/>
      <c r="CL74" s="38"/>
      <c r="CM74" s="38"/>
      <c r="CN74" s="38"/>
      <c r="CO74" s="38"/>
      <c r="CP74" s="38"/>
      <c r="CQ74" s="38"/>
      <c r="CR74" s="38"/>
      <c r="CS74" s="38"/>
      <c r="CU74" s="38"/>
      <c r="CV74" s="38"/>
      <c r="CW74" s="38"/>
      <c r="CX74" s="38"/>
      <c r="CY74" s="41"/>
      <c r="CZ74" s="38"/>
      <c r="DA74" s="38"/>
      <c r="DB74" s="38"/>
      <c r="DC74" s="42"/>
    </row>
    <row r="75" spans="1:107" x14ac:dyDescent="0.15">
      <c r="A75" s="502">
        <f t="shared" si="5"/>
        <v>0</v>
      </c>
      <c r="B75" s="43"/>
      <c r="C75" s="34" t="s">
        <v>387</v>
      </c>
      <c r="D75" s="35">
        <v>3</v>
      </c>
      <c r="E75" s="84">
        <v>130</v>
      </c>
      <c r="F75" s="56">
        <v>6.2751421647317551</v>
      </c>
      <c r="G75" s="56">
        <v>6.4457042668970752</v>
      </c>
      <c r="H75" s="56">
        <v>10.708777313717528</v>
      </c>
      <c r="I75" s="56">
        <v>115.54824914060779</v>
      </c>
      <c r="J75" s="56">
        <v>167.42158463464557</v>
      </c>
      <c r="K75" s="54">
        <v>887.30062086511475</v>
      </c>
      <c r="L75" s="56">
        <v>251.1874</v>
      </c>
      <c r="M75" s="56">
        <v>193.42488692986637</v>
      </c>
      <c r="N75" s="54">
        <v>299.11</v>
      </c>
      <c r="O75" s="54">
        <v>243.49</v>
      </c>
      <c r="P75" s="56">
        <v>61.405900000000003</v>
      </c>
      <c r="Q75" s="56">
        <v>75.87623833099974</v>
      </c>
      <c r="R75" s="54">
        <v>75.650429695546734</v>
      </c>
      <c r="S75" s="56">
        <v>112.73996428571428</v>
      </c>
      <c r="T75" s="56">
        <v>16.48</v>
      </c>
      <c r="U75" s="56">
        <v>4.1554231791894889</v>
      </c>
      <c r="V75" s="56">
        <v>2.66</v>
      </c>
      <c r="W75" s="56">
        <v>34.5</v>
      </c>
      <c r="X75" s="56"/>
      <c r="Y75" s="56"/>
      <c r="Z75" s="56"/>
      <c r="AA75" s="56"/>
      <c r="AB75" s="56"/>
      <c r="AC75" s="56"/>
      <c r="AD75" s="56"/>
      <c r="AE75" s="56"/>
      <c r="AF75" s="56"/>
      <c r="AH75" s="56">
        <v>10.376551133932393</v>
      </c>
      <c r="AI75" s="56">
        <v>3.2092426187419769</v>
      </c>
      <c r="AJ75" s="56">
        <v>15</v>
      </c>
      <c r="AK75" s="56">
        <v>4</v>
      </c>
      <c r="AL75" s="56">
        <v>9.5</v>
      </c>
      <c r="AM75" s="56">
        <v>8.8000000000000007</v>
      </c>
      <c r="AN75" s="56">
        <v>7.2742832691484809</v>
      </c>
      <c r="AO75" s="56">
        <v>9.7347026101839962</v>
      </c>
      <c r="AP75" s="56">
        <v>8.3440308087291406</v>
      </c>
      <c r="AR75" s="56">
        <v>8.9800377314572959</v>
      </c>
      <c r="AS75" s="56">
        <v>2.777331257151741</v>
      </c>
      <c r="AT75" s="56">
        <v>12.981246295927237</v>
      </c>
      <c r="AU75" s="56">
        <v>3.46166567891393</v>
      </c>
      <c r="AV75" s="59">
        <v>8.2214559874205833</v>
      </c>
      <c r="AW75" s="56">
        <v>7.6156644936106463</v>
      </c>
      <c r="AX75" s="56">
        <v>6.2952841828772792</v>
      </c>
      <c r="AY75" s="56">
        <v>8.4245714800269464</v>
      </c>
      <c r="AZ75" s="60">
        <v>7.2210612685945268</v>
      </c>
      <c r="BB75" s="32"/>
      <c r="BC75" s="300"/>
      <c r="BD75" s="44" t="s">
        <v>388</v>
      </c>
      <c r="BE75" s="45"/>
      <c r="BF75" s="45" t="s">
        <v>385</v>
      </c>
      <c r="BG75" s="46">
        <v>1</v>
      </c>
      <c r="BH75" s="87"/>
      <c r="BI75" s="49"/>
      <c r="BJ75" s="49"/>
      <c r="BK75" s="49"/>
      <c r="BL75" s="47"/>
      <c r="BM75" s="47"/>
      <c r="BN75" s="47"/>
      <c r="BO75" s="47"/>
      <c r="BP75" s="47"/>
      <c r="BQ75" s="47"/>
      <c r="BR75" s="47"/>
      <c r="BS75" s="47"/>
      <c r="BT75" s="47"/>
      <c r="BU75" s="47"/>
      <c r="BV75" s="47"/>
      <c r="BW75" s="49"/>
      <c r="BX75" s="49"/>
      <c r="BY75" s="49"/>
      <c r="BZ75" s="47"/>
      <c r="CA75" s="49"/>
      <c r="CB75" s="49"/>
      <c r="CC75" s="49"/>
      <c r="CD75" s="49"/>
      <c r="CE75" s="49"/>
      <c r="CF75" s="49"/>
      <c r="CG75" s="49"/>
      <c r="CH75" s="49"/>
      <c r="CI75" s="49"/>
      <c r="CK75" s="49"/>
      <c r="CL75" s="49"/>
      <c r="CM75" s="49"/>
      <c r="CN75" s="49"/>
      <c r="CO75" s="49"/>
      <c r="CP75" s="49"/>
      <c r="CQ75" s="49"/>
      <c r="CR75" s="49"/>
      <c r="CS75" s="49"/>
      <c r="CU75" s="49"/>
      <c r="CV75" s="49"/>
      <c r="CW75" s="49"/>
      <c r="CX75" s="49"/>
      <c r="CY75" s="52"/>
      <c r="CZ75" s="49"/>
      <c r="DA75" s="49"/>
      <c r="DB75" s="49"/>
      <c r="DC75" s="53"/>
    </row>
    <row r="76" spans="1:107" x14ac:dyDescent="0.15">
      <c r="A76" s="502">
        <f t="shared" si="5"/>
        <v>0</v>
      </c>
      <c r="B76" s="43"/>
      <c r="C76" s="34" t="s">
        <v>389</v>
      </c>
      <c r="D76" s="35">
        <v>4</v>
      </c>
      <c r="E76" s="84">
        <v>129.5428</v>
      </c>
      <c r="F76" s="56">
        <v>5.8662460798645624</v>
      </c>
      <c r="G76" s="56">
        <v>5.9212482538093978</v>
      </c>
      <c r="H76" s="56">
        <v>10.127453295733801</v>
      </c>
      <c r="I76" s="56">
        <v>109.19126326268125</v>
      </c>
      <c r="J76" s="56">
        <v>152.3018704919958</v>
      </c>
      <c r="K76" s="54">
        <v>892.33339713503437</v>
      </c>
      <c r="L76" s="56">
        <v>228.2556321915134</v>
      </c>
      <c r="M76" s="56">
        <v>245.36903578127615</v>
      </c>
      <c r="N76" s="54">
        <v>360.20539471187527</v>
      </c>
      <c r="O76" s="54">
        <v>299.65635152606586</v>
      </c>
      <c r="P76" s="56">
        <v>55.519600000000011</v>
      </c>
      <c r="Q76" s="56">
        <v>71.681212322222663</v>
      </c>
      <c r="R76" s="54">
        <v>74.268443488766394</v>
      </c>
      <c r="S76" s="56">
        <v>107.57365357142858</v>
      </c>
      <c r="T76" s="56">
        <v>15.82</v>
      </c>
      <c r="U76" s="56">
        <v>3.8255626101885349</v>
      </c>
      <c r="V76" s="56">
        <v>2.46</v>
      </c>
      <c r="W76" s="56">
        <v>32.405119998759282</v>
      </c>
      <c r="X76" s="56"/>
      <c r="Y76" s="56"/>
      <c r="Z76" s="56"/>
      <c r="AA76" s="56"/>
      <c r="AB76" s="56"/>
      <c r="AC76" s="56"/>
      <c r="AD76" s="56"/>
      <c r="AE76" s="56"/>
      <c r="AF76" s="56"/>
      <c r="AH76" s="56">
        <v>9</v>
      </c>
      <c r="AI76" s="56">
        <v>2.7</v>
      </c>
      <c r="AJ76" s="56">
        <v>13.668000426625735</v>
      </c>
      <c r="AK76" s="56">
        <v>3.8023752475770447</v>
      </c>
      <c r="AL76" s="56">
        <v>8.7927499185317046</v>
      </c>
      <c r="AM76" s="56">
        <v>8.0919871261667708</v>
      </c>
      <c r="AN76" s="56">
        <v>6.7</v>
      </c>
      <c r="AO76" s="56">
        <v>8.6999999999999993</v>
      </c>
      <c r="AP76" s="56">
        <v>7.5</v>
      </c>
      <c r="AR76" s="56">
        <v>8.2429426627044844</v>
      </c>
      <c r="AS76" s="56">
        <v>2.4728827988113458</v>
      </c>
      <c r="AT76" s="56">
        <v>12.51828264783293</v>
      </c>
      <c r="AU76" s="56">
        <v>3.4825290164293721</v>
      </c>
      <c r="AV76" s="59">
        <v>8.0531259362173753</v>
      </c>
      <c r="AW76" s="56">
        <v>7.4113095453706146</v>
      </c>
      <c r="AX76" s="56">
        <v>6.1364128711244499</v>
      </c>
      <c r="AY76" s="56">
        <v>7.9681779072810013</v>
      </c>
      <c r="AZ76" s="60">
        <v>6.8691188855870706</v>
      </c>
      <c r="BB76" s="32"/>
      <c r="BC76" s="300"/>
      <c r="BD76" s="33" t="s">
        <v>390</v>
      </c>
      <c r="BE76" s="310"/>
      <c r="BF76" s="34" t="s">
        <v>386</v>
      </c>
      <c r="BG76" s="35">
        <v>2</v>
      </c>
      <c r="BH76" s="84"/>
      <c r="BI76" s="56"/>
      <c r="BJ76" s="56"/>
      <c r="BK76" s="56"/>
      <c r="BL76" s="54"/>
      <c r="BM76" s="54"/>
      <c r="BN76" s="54"/>
      <c r="BO76" s="54"/>
      <c r="BP76" s="54"/>
      <c r="BQ76" s="54"/>
      <c r="BR76" s="54"/>
      <c r="BS76" s="54"/>
      <c r="BT76" s="54"/>
      <c r="BU76" s="54"/>
      <c r="BV76" s="54"/>
      <c r="BW76" s="56"/>
      <c r="BX76" s="56"/>
      <c r="BY76" s="56"/>
      <c r="BZ76" s="54"/>
      <c r="CA76" s="56"/>
      <c r="CB76" s="56"/>
      <c r="CC76" s="56"/>
      <c r="CD76" s="56"/>
      <c r="CE76" s="56"/>
      <c r="CF76" s="56"/>
      <c r="CG76" s="56"/>
      <c r="CH76" s="56"/>
      <c r="CI76" s="56"/>
      <c r="CK76" s="56"/>
      <c r="CL76" s="56"/>
      <c r="CM76" s="56"/>
      <c r="CN76" s="56"/>
      <c r="CO76" s="56"/>
      <c r="CP76" s="56"/>
      <c r="CQ76" s="56"/>
      <c r="CR76" s="56"/>
      <c r="CS76" s="56"/>
      <c r="CU76" s="56"/>
      <c r="CV76" s="56"/>
      <c r="CW76" s="56"/>
      <c r="CX76" s="56"/>
      <c r="CY76" s="59"/>
      <c r="CZ76" s="56"/>
      <c r="DA76" s="56"/>
      <c r="DB76" s="56"/>
      <c r="DC76" s="60"/>
    </row>
    <row r="77" spans="1:107" ht="15" thickBot="1" x14ac:dyDescent="0.2">
      <c r="A77" s="503">
        <f t="shared" si="5"/>
        <v>0</v>
      </c>
      <c r="B77" s="69"/>
      <c r="C77" s="70" t="s">
        <v>391</v>
      </c>
      <c r="D77" s="71">
        <v>5</v>
      </c>
      <c r="E77" s="89">
        <v>130</v>
      </c>
      <c r="F77" s="90">
        <v>5.2911455511003105</v>
      </c>
      <c r="G77" s="90">
        <v>5.1913808210821069</v>
      </c>
      <c r="H77" s="90">
        <v>9.2922474782705109</v>
      </c>
      <c r="I77" s="90">
        <v>99.694521168688937</v>
      </c>
      <c r="J77" s="90">
        <v>130.23691285698209</v>
      </c>
      <c r="K77" s="91">
        <v>900.20940542654523</v>
      </c>
      <c r="L77" s="90">
        <v>195.10613545312808</v>
      </c>
      <c r="M77" s="90">
        <v>302.61099293463411</v>
      </c>
      <c r="N77" s="91">
        <v>423.57</v>
      </c>
      <c r="O77" s="91">
        <v>349.40599999999995</v>
      </c>
      <c r="P77" s="90">
        <v>55.519600000000011</v>
      </c>
      <c r="Q77" s="90">
        <v>65.856328882994319</v>
      </c>
      <c r="R77" s="91">
        <v>71.931312115428895</v>
      </c>
      <c r="S77" s="90">
        <v>99.734946938775508</v>
      </c>
      <c r="T77" s="90">
        <v>15.41</v>
      </c>
      <c r="U77" s="90">
        <v>3.4500837230414376</v>
      </c>
      <c r="V77" s="90">
        <v>2.25</v>
      </c>
      <c r="W77" s="90">
        <v>30.615999999999996</v>
      </c>
      <c r="X77" s="90"/>
      <c r="Y77" s="90"/>
      <c r="Z77" s="90"/>
      <c r="AA77" s="90"/>
      <c r="AB77" s="90"/>
      <c r="AC77" s="90"/>
      <c r="AD77" s="90"/>
      <c r="AE77" s="90"/>
      <c r="AF77" s="90"/>
      <c r="AG77" s="19"/>
      <c r="AH77" s="90">
        <v>8.3036773428232511</v>
      </c>
      <c r="AI77" s="90">
        <v>2.3724792408066433</v>
      </c>
      <c r="AJ77" s="90">
        <v>10.999676480103526</v>
      </c>
      <c r="AK77" s="90">
        <v>3.2351989647363317</v>
      </c>
      <c r="AL77" s="90">
        <v>7.1174377224199281</v>
      </c>
      <c r="AM77" s="90">
        <v>6.686077860455085</v>
      </c>
      <c r="AN77" s="90">
        <v>6.4703979294726635</v>
      </c>
      <c r="AO77" s="90">
        <v>8.5193572738056726</v>
      </c>
      <c r="AP77" s="90">
        <v>7.0095977569287182</v>
      </c>
      <c r="AQ77" s="19"/>
      <c r="AR77" s="90">
        <v>8.329458241965618</v>
      </c>
      <c r="AS77" s="90">
        <v>2.379845211990177</v>
      </c>
      <c r="AT77" s="90">
        <v>11.033827801045364</v>
      </c>
      <c r="AU77" s="90">
        <v>3.2452434708956956</v>
      </c>
      <c r="AV77" s="92">
        <v>7.1395356359705291</v>
      </c>
      <c r="AW77" s="90">
        <v>6.7068365065177709</v>
      </c>
      <c r="AX77" s="90">
        <v>6.4904869417913913</v>
      </c>
      <c r="AY77" s="90">
        <v>8.5458078066919985</v>
      </c>
      <c r="AZ77" s="93">
        <v>7.0313608536073398</v>
      </c>
      <c r="BB77" s="32"/>
      <c r="BC77" s="300"/>
      <c r="BD77" s="43"/>
      <c r="BE77" s="34"/>
      <c r="BF77" s="34" t="s">
        <v>387</v>
      </c>
      <c r="BG77" s="35">
        <v>3</v>
      </c>
      <c r="BH77" s="84"/>
      <c r="BI77" s="56"/>
      <c r="BJ77" s="56"/>
      <c r="BK77" s="56"/>
      <c r="BL77" s="54"/>
      <c r="BM77" s="54"/>
      <c r="BN77" s="54"/>
      <c r="BO77" s="54"/>
      <c r="BP77" s="54"/>
      <c r="BQ77" s="54"/>
      <c r="BR77" s="54"/>
      <c r="BS77" s="54"/>
      <c r="BT77" s="54"/>
      <c r="BU77" s="54"/>
      <c r="BV77" s="54"/>
      <c r="BW77" s="56"/>
      <c r="BX77" s="56"/>
      <c r="BY77" s="56"/>
      <c r="BZ77" s="54"/>
      <c r="CA77" s="56"/>
      <c r="CB77" s="56"/>
      <c r="CC77" s="56"/>
      <c r="CD77" s="56"/>
      <c r="CE77" s="56"/>
      <c r="CF77" s="56"/>
      <c r="CG77" s="56"/>
      <c r="CH77" s="56"/>
      <c r="CI77" s="56"/>
      <c r="CK77" s="56"/>
      <c r="CL77" s="56"/>
      <c r="CM77" s="56"/>
      <c r="CN77" s="56"/>
      <c r="CO77" s="56"/>
      <c r="CP77" s="56"/>
      <c r="CQ77" s="56"/>
      <c r="CR77" s="56"/>
      <c r="CS77" s="56"/>
      <c r="CU77" s="56"/>
      <c r="CV77" s="56"/>
      <c r="CW77" s="56"/>
      <c r="CX77" s="56"/>
      <c r="CY77" s="59"/>
      <c r="CZ77" s="56"/>
      <c r="DA77" s="56"/>
      <c r="DB77" s="56"/>
      <c r="DC77" s="60"/>
    </row>
    <row r="78" spans="1:107" ht="15" customHeight="1" x14ac:dyDescent="0.15">
      <c r="A78" s="494" t="str">
        <f>IF($BE$6=1,BB80,BC80)</f>
        <v>Silagen Mischbestände</v>
      </c>
      <c r="B78" s="94" t="str">
        <f>IF($BE$6=1,BD80,BD81)</f>
        <v>G (1. Aufw.)</v>
      </c>
      <c r="C78" s="95" t="s">
        <v>392</v>
      </c>
      <c r="D78" s="35">
        <v>1</v>
      </c>
      <c r="E78" s="36" t="s">
        <v>393</v>
      </c>
      <c r="F78" s="38">
        <v>6.9373978497087982</v>
      </c>
      <c r="G78" s="38">
        <v>7.305158634558496</v>
      </c>
      <c r="H78" s="38">
        <v>11.62802487428336</v>
      </c>
      <c r="I78" s="38">
        <v>90.613143995091178</v>
      </c>
      <c r="J78" s="38">
        <v>150.68232186971753</v>
      </c>
      <c r="K78" s="36">
        <v>896.65563916571477</v>
      </c>
      <c r="L78" s="38">
        <v>241.85845079505472</v>
      </c>
      <c r="M78" s="38">
        <v>183.4667320636822</v>
      </c>
      <c r="N78" s="36">
        <v>361.03537783900987</v>
      </c>
      <c r="O78" s="36">
        <v>219.69305304172033</v>
      </c>
      <c r="P78" s="38">
        <v>76.020773051475388</v>
      </c>
      <c r="Q78" s="38">
        <v>82.559199155641863</v>
      </c>
      <c r="R78" s="36">
        <v>86.208282385633453</v>
      </c>
      <c r="S78" s="38">
        <v>102.62737000874813</v>
      </c>
      <c r="T78" s="38">
        <v>5.1025780000000003</v>
      </c>
      <c r="U78" s="38">
        <v>3.8092792499999999</v>
      </c>
      <c r="V78" s="38">
        <v>1.9639400000000002</v>
      </c>
      <c r="W78" s="38">
        <v>28.5470595</v>
      </c>
      <c r="X78" s="38">
        <v>0.3386325</v>
      </c>
      <c r="Y78" s="38">
        <v>3.0521173333333325</v>
      </c>
      <c r="Z78" s="38">
        <v>2.1316100000000002</v>
      </c>
      <c r="AA78" s="38">
        <v>9.747660999999999</v>
      </c>
      <c r="AB78" s="36">
        <v>400</v>
      </c>
      <c r="AC78" s="36">
        <v>115.0597875</v>
      </c>
      <c r="AD78" s="36">
        <v>31.786925500000002</v>
      </c>
      <c r="AE78" s="40">
        <v>0.3</v>
      </c>
      <c r="AF78" s="96">
        <v>0.02</v>
      </c>
      <c r="BB78" s="32"/>
      <c r="BC78" s="300"/>
      <c r="BD78" s="43"/>
      <c r="BE78" s="34"/>
      <c r="BF78" s="34" t="s">
        <v>389</v>
      </c>
      <c r="BG78" s="35">
        <v>4</v>
      </c>
      <c r="BH78" s="84"/>
      <c r="BI78" s="56"/>
      <c r="BJ78" s="56"/>
      <c r="BK78" s="56"/>
      <c r="BL78" s="54"/>
      <c r="BM78" s="54"/>
      <c r="BN78" s="54"/>
      <c r="BO78" s="54"/>
      <c r="BP78" s="54"/>
      <c r="BQ78" s="54"/>
      <c r="BR78" s="54"/>
      <c r="BS78" s="54"/>
      <c r="BT78" s="54"/>
      <c r="BU78" s="54"/>
      <c r="BV78" s="54"/>
      <c r="BW78" s="56"/>
      <c r="BX78" s="56"/>
      <c r="BY78" s="56"/>
      <c r="BZ78" s="54"/>
      <c r="CA78" s="56"/>
      <c r="CB78" s="56"/>
      <c r="CC78" s="56"/>
      <c r="CD78" s="56"/>
      <c r="CE78" s="56"/>
      <c r="CF78" s="56"/>
      <c r="CG78" s="56"/>
      <c r="CH78" s="56"/>
      <c r="CI78" s="56"/>
      <c r="CK78" s="56"/>
      <c r="CL78" s="56"/>
      <c r="CM78" s="56"/>
      <c r="CN78" s="56"/>
      <c r="CO78" s="56"/>
      <c r="CP78" s="56"/>
      <c r="CQ78" s="56"/>
      <c r="CR78" s="56"/>
      <c r="CS78" s="56"/>
      <c r="CU78" s="56"/>
      <c r="CV78" s="56"/>
      <c r="CW78" s="56"/>
      <c r="CX78" s="56"/>
      <c r="CY78" s="59"/>
      <c r="CZ78" s="56"/>
      <c r="DA78" s="56"/>
      <c r="DB78" s="56"/>
      <c r="DC78" s="60"/>
    </row>
    <row r="79" spans="1:107" ht="15" thickBot="1" x14ac:dyDescent="0.2">
      <c r="A79" s="495">
        <f t="shared" ref="A79:A112" si="6">IF($BE$6=1,BB80,BB81)</f>
        <v>0</v>
      </c>
      <c r="B79" s="94"/>
      <c r="C79" s="95" t="s">
        <v>394</v>
      </c>
      <c r="D79" s="35">
        <v>2</v>
      </c>
      <c r="E79" s="36" t="s">
        <v>393</v>
      </c>
      <c r="F79" s="38">
        <v>6.7357412226209616</v>
      </c>
      <c r="G79" s="38">
        <v>7.0641739071600496</v>
      </c>
      <c r="H79" s="38">
        <v>11.324647723515415</v>
      </c>
      <c r="I79" s="38">
        <v>88.459525645389689</v>
      </c>
      <c r="J79" s="38">
        <v>129.83637197058891</v>
      </c>
      <c r="K79" s="36">
        <v>897.31743757048832</v>
      </c>
      <c r="L79" s="38">
        <v>207.38990947124421</v>
      </c>
      <c r="M79" s="38">
        <v>211.7084307579934</v>
      </c>
      <c r="N79" s="36">
        <v>387.01201406045999</v>
      </c>
      <c r="O79" s="36">
        <v>242.2597137543512</v>
      </c>
      <c r="P79" s="38">
        <v>58.804628510931614</v>
      </c>
      <c r="Q79" s="38">
        <v>81.450574096705765</v>
      </c>
      <c r="R79" s="36">
        <v>84.167316943512517</v>
      </c>
      <c r="S79" s="38">
        <v>101.98478715195246</v>
      </c>
      <c r="T79" s="38">
        <v>5.1025780000000003</v>
      </c>
      <c r="U79" s="38">
        <v>3.5952952499999991</v>
      </c>
      <c r="V79" s="38">
        <v>1.7378130000000003</v>
      </c>
      <c r="W79" s="38">
        <v>27.917059500000001</v>
      </c>
      <c r="X79" s="38">
        <v>0.36587250000000004</v>
      </c>
      <c r="Y79" s="38">
        <v>3.3575733333333333</v>
      </c>
      <c r="Z79" s="38">
        <v>1.8679100000000002</v>
      </c>
      <c r="AA79" s="38">
        <v>8.3703839999999996</v>
      </c>
      <c r="AB79" s="36">
        <v>250</v>
      </c>
      <c r="AC79" s="36">
        <v>101.07662250000001</v>
      </c>
      <c r="AD79" s="36">
        <v>28.651925500000008</v>
      </c>
      <c r="AE79" s="40">
        <v>0.1</v>
      </c>
      <c r="AF79" s="96">
        <v>0.02</v>
      </c>
      <c r="BB79" s="88"/>
      <c r="BC79" s="301"/>
      <c r="BD79" s="69"/>
      <c r="BE79" s="70"/>
      <c r="BF79" s="70" t="s">
        <v>391</v>
      </c>
      <c r="BG79" s="71">
        <v>5</v>
      </c>
      <c r="BH79" s="89"/>
      <c r="BI79" s="90"/>
      <c r="BJ79" s="90"/>
      <c r="BK79" s="90"/>
      <c r="BL79" s="91"/>
      <c r="BM79" s="91"/>
      <c r="BN79" s="91"/>
      <c r="BO79" s="91"/>
      <c r="BP79" s="91"/>
      <c r="BQ79" s="91"/>
      <c r="BR79" s="91"/>
      <c r="BS79" s="91"/>
      <c r="BT79" s="91"/>
      <c r="BU79" s="91"/>
      <c r="BV79" s="91"/>
      <c r="BW79" s="90"/>
      <c r="BX79" s="90"/>
      <c r="BY79" s="90"/>
      <c r="BZ79" s="91"/>
      <c r="CA79" s="90"/>
      <c r="CB79" s="90"/>
      <c r="CC79" s="90"/>
      <c r="CD79" s="90"/>
      <c r="CE79" s="90"/>
      <c r="CF79" s="90"/>
      <c r="CG79" s="90"/>
      <c r="CH79" s="90"/>
      <c r="CI79" s="90"/>
      <c r="CJ79" s="19"/>
      <c r="CK79" s="90"/>
      <c r="CL79" s="90"/>
      <c r="CM79" s="90"/>
      <c r="CN79" s="90"/>
      <c r="CO79" s="90"/>
      <c r="CP79" s="90"/>
      <c r="CQ79" s="90"/>
      <c r="CR79" s="90"/>
      <c r="CS79" s="90"/>
      <c r="CT79" s="19"/>
      <c r="CU79" s="90"/>
      <c r="CV79" s="90"/>
      <c r="CW79" s="90"/>
      <c r="CX79" s="90"/>
      <c r="CY79" s="92"/>
      <c r="CZ79" s="90"/>
      <c r="DA79" s="90"/>
      <c r="DB79" s="90"/>
      <c r="DC79" s="93"/>
    </row>
    <row r="80" spans="1:107" ht="15" customHeight="1" x14ac:dyDescent="0.15">
      <c r="A80" s="495">
        <f t="shared" si="6"/>
        <v>0</v>
      </c>
      <c r="B80" s="94"/>
      <c r="C80" s="95" t="s">
        <v>395</v>
      </c>
      <c r="D80" s="35">
        <v>3</v>
      </c>
      <c r="E80" s="36" t="s">
        <v>393</v>
      </c>
      <c r="F80" s="38">
        <v>6.1134802940737769</v>
      </c>
      <c r="G80" s="38">
        <v>6.274316748226715</v>
      </c>
      <c r="H80" s="38">
        <v>10.438964265721141</v>
      </c>
      <c r="I80" s="38">
        <v>81.683932041421116</v>
      </c>
      <c r="J80" s="38">
        <v>98.841314108746246</v>
      </c>
      <c r="K80" s="36">
        <v>902.90864900356621</v>
      </c>
      <c r="L80" s="38">
        <v>156.93984132120022</v>
      </c>
      <c r="M80" s="38">
        <v>249.54446799933629</v>
      </c>
      <c r="N80" s="36">
        <v>435.73484305870198</v>
      </c>
      <c r="O80" s="36">
        <v>280.2068042515549</v>
      </c>
      <c r="P80" s="38">
        <v>57.564927302938095</v>
      </c>
      <c r="Q80" s="38">
        <v>76.147400373539909</v>
      </c>
      <c r="R80" s="36">
        <v>80.03652578021854</v>
      </c>
      <c r="S80" s="38">
        <v>96.16293517303572</v>
      </c>
      <c r="T80" s="38">
        <v>5.1025780000000003</v>
      </c>
      <c r="U80" s="38">
        <v>3.3578032499999995</v>
      </c>
      <c r="V80" s="38">
        <v>1.5556859999999999</v>
      </c>
      <c r="W80" s="38">
        <v>26.387059499999999</v>
      </c>
      <c r="X80" s="38">
        <v>0.37751250000000003</v>
      </c>
      <c r="Y80" s="38">
        <v>3.4327893333333339</v>
      </c>
      <c r="Z80" s="38">
        <v>1.6327099999999999</v>
      </c>
      <c r="AA80" s="38">
        <v>7.243049000000001</v>
      </c>
      <c r="AB80" s="36">
        <v>250</v>
      </c>
      <c r="AC80" s="36">
        <v>88.687777499999996</v>
      </c>
      <c r="AD80" s="36">
        <v>26.066925500000007</v>
      </c>
      <c r="AE80" s="40">
        <v>0.1</v>
      </c>
      <c r="AF80" s="96">
        <v>0.02</v>
      </c>
      <c r="BB80" s="319" t="s">
        <v>396</v>
      </c>
      <c r="BC80" s="320" t="s">
        <v>397</v>
      </c>
      <c r="BD80" s="94" t="s">
        <v>294</v>
      </c>
      <c r="BE80" s="95"/>
      <c r="BF80" s="95" t="s">
        <v>392</v>
      </c>
      <c r="BG80" s="35">
        <v>1</v>
      </c>
      <c r="BH80" s="36"/>
      <c r="BI80" s="37"/>
      <c r="BJ80" s="38"/>
      <c r="BK80" s="38"/>
      <c r="BL80" s="36"/>
      <c r="BM80" s="36"/>
      <c r="BN80" s="36"/>
      <c r="BO80" s="36"/>
      <c r="BP80" s="36"/>
      <c r="BQ80" s="36"/>
      <c r="BR80" s="36"/>
      <c r="BS80" s="36"/>
      <c r="BT80" s="36"/>
      <c r="BU80" s="36"/>
      <c r="BV80" s="39"/>
      <c r="BW80" s="38"/>
      <c r="BX80" s="38"/>
      <c r="BY80" s="38"/>
      <c r="BZ80" s="39"/>
      <c r="CA80" s="38"/>
      <c r="CB80" s="38"/>
      <c r="CC80" s="38"/>
      <c r="CD80" s="38"/>
      <c r="CE80" s="36"/>
      <c r="CF80" s="36"/>
      <c r="CG80" s="36"/>
      <c r="CH80" s="40"/>
      <c r="CI80" s="96"/>
    </row>
    <row r="81" spans="1:87" x14ac:dyDescent="0.15">
      <c r="A81" s="495">
        <f t="shared" si="6"/>
        <v>0</v>
      </c>
      <c r="B81" s="94"/>
      <c r="C81" s="95" t="s">
        <v>398</v>
      </c>
      <c r="D81" s="35">
        <v>4</v>
      </c>
      <c r="E81" s="36" t="s">
        <v>393</v>
      </c>
      <c r="F81" s="38">
        <v>5.5214846473279584</v>
      </c>
      <c r="G81" s="38">
        <v>5.5236238115592879</v>
      </c>
      <c r="H81" s="38">
        <v>9.5858380825751777</v>
      </c>
      <c r="I81" s="38">
        <v>74.225840759379196</v>
      </c>
      <c r="J81" s="38">
        <v>80.650903759389792</v>
      </c>
      <c r="K81" s="36">
        <v>905.90781940969168</v>
      </c>
      <c r="L81" s="38">
        <v>127.92487955121943</v>
      </c>
      <c r="M81" s="38">
        <v>289.86292043639878</v>
      </c>
      <c r="N81" s="36">
        <v>478.05748860632372</v>
      </c>
      <c r="O81" s="36">
        <v>321.87853593033577</v>
      </c>
      <c r="P81" s="38">
        <v>44.638885945514417</v>
      </c>
      <c r="Q81" s="38">
        <v>70.242341934780711</v>
      </c>
      <c r="R81" s="36">
        <v>77.122466221848512</v>
      </c>
      <c r="S81" s="38">
        <v>94.438701094396436</v>
      </c>
      <c r="T81" s="38">
        <v>5.1025780000000003</v>
      </c>
      <c r="U81" s="38">
        <v>3.0968032499999998</v>
      </c>
      <c r="V81" s="38">
        <v>1.4175590000000002</v>
      </c>
      <c r="W81" s="38">
        <v>23.957059500000003</v>
      </c>
      <c r="X81" s="38">
        <v>0.37355249999999995</v>
      </c>
      <c r="Y81" s="38">
        <v>3.2777653333333334</v>
      </c>
      <c r="Z81" s="38">
        <v>1.4260099999999998</v>
      </c>
      <c r="AA81" s="38">
        <v>6.3656560000000013</v>
      </c>
      <c r="AB81" s="36">
        <v>250</v>
      </c>
      <c r="AC81" s="36">
        <v>77.893252499999988</v>
      </c>
      <c r="AD81" s="36">
        <v>24.031925500000003</v>
      </c>
      <c r="AE81" s="40">
        <v>0.1</v>
      </c>
      <c r="AF81" s="96">
        <v>0.02</v>
      </c>
      <c r="BB81" s="97"/>
      <c r="BC81" s="302"/>
      <c r="BD81" s="98" t="s">
        <v>296</v>
      </c>
      <c r="BE81" s="312"/>
      <c r="BF81" s="95" t="s">
        <v>394</v>
      </c>
      <c r="BG81" s="35">
        <v>2</v>
      </c>
      <c r="BH81" s="36"/>
      <c r="BI81" s="37"/>
      <c r="BJ81" s="38"/>
      <c r="BK81" s="38"/>
      <c r="BL81" s="36"/>
      <c r="BM81" s="36"/>
      <c r="BN81" s="36"/>
      <c r="BO81" s="36"/>
      <c r="BP81" s="36"/>
      <c r="BQ81" s="36"/>
      <c r="BR81" s="36"/>
      <c r="BS81" s="36"/>
      <c r="BT81" s="36"/>
      <c r="BU81" s="36"/>
      <c r="BV81" s="39"/>
      <c r="BW81" s="38"/>
      <c r="BX81" s="38"/>
      <c r="BY81" s="38"/>
      <c r="BZ81" s="39"/>
      <c r="CA81" s="38"/>
      <c r="CB81" s="38"/>
      <c r="CC81" s="38"/>
      <c r="CD81" s="38"/>
      <c r="CE81" s="36"/>
      <c r="CF81" s="36"/>
      <c r="CG81" s="36"/>
      <c r="CH81" s="40"/>
      <c r="CI81" s="96"/>
    </row>
    <row r="82" spans="1:87" x14ac:dyDescent="0.15">
      <c r="A82" s="495">
        <f t="shared" si="6"/>
        <v>0</v>
      </c>
      <c r="B82" s="94"/>
      <c r="C82" s="95" t="s">
        <v>399</v>
      </c>
      <c r="D82" s="35">
        <v>5</v>
      </c>
      <c r="E82" s="36" t="s">
        <v>393</v>
      </c>
      <c r="F82" s="38">
        <v>4.9283341173883537</v>
      </c>
      <c r="G82" s="38">
        <v>4.7728454770727522</v>
      </c>
      <c r="H82" s="38">
        <v>8.7180093635828495</v>
      </c>
      <c r="I82" s="38">
        <v>66.586783423702911</v>
      </c>
      <c r="J82" s="38">
        <v>68.144438768021175</v>
      </c>
      <c r="K82" s="36">
        <v>909.07546365298492</v>
      </c>
      <c r="L82" s="38">
        <v>108.19606324557343</v>
      </c>
      <c r="M82" s="38">
        <v>307.60565204358716</v>
      </c>
      <c r="N82" s="36">
        <v>497.39339098378957</v>
      </c>
      <c r="O82" s="36">
        <v>342.14998322031181</v>
      </c>
      <c r="P82" s="38">
        <v>43.499789861014484</v>
      </c>
      <c r="Q82" s="38">
        <v>63.645761912679347</v>
      </c>
      <c r="R82" s="36">
        <v>74.878552124330724</v>
      </c>
      <c r="S82" s="38">
        <v>91.061312270928781</v>
      </c>
      <c r="T82" s="38">
        <v>5.1025780000000003</v>
      </c>
      <c r="U82" s="38">
        <v>2.81229525</v>
      </c>
      <c r="V82" s="38">
        <v>1.3234320000000004</v>
      </c>
      <c r="W82" s="38">
        <v>20.627059500000001</v>
      </c>
      <c r="X82" s="38">
        <v>0.35399249999999999</v>
      </c>
      <c r="Y82" s="38">
        <v>2.892501333333334</v>
      </c>
      <c r="Z82" s="38">
        <v>1.2478100000000003</v>
      </c>
      <c r="AA82" s="38">
        <v>5.7382050000000007</v>
      </c>
      <c r="AB82" s="36">
        <v>150</v>
      </c>
      <c r="AC82" s="36">
        <v>68.693047499999992</v>
      </c>
      <c r="AD82" s="36">
        <v>22.546925500000004</v>
      </c>
      <c r="AE82" s="40">
        <v>0.1</v>
      </c>
      <c r="AF82" s="96">
        <v>0.02</v>
      </c>
      <c r="BB82" s="97"/>
      <c r="BC82" s="302"/>
      <c r="BD82" s="94"/>
      <c r="BE82" s="95"/>
      <c r="BF82" s="95" t="s">
        <v>395</v>
      </c>
      <c r="BG82" s="35">
        <v>3</v>
      </c>
      <c r="BH82" s="36"/>
      <c r="BI82" s="37"/>
      <c r="BJ82" s="38"/>
      <c r="BK82" s="38"/>
      <c r="BL82" s="36"/>
      <c r="BM82" s="36"/>
      <c r="BN82" s="36"/>
      <c r="BO82" s="36"/>
      <c r="BP82" s="36"/>
      <c r="BQ82" s="36"/>
      <c r="BR82" s="36"/>
      <c r="BS82" s="36"/>
      <c r="BT82" s="36"/>
      <c r="BU82" s="36"/>
      <c r="BV82" s="39"/>
      <c r="BW82" s="38"/>
      <c r="BX82" s="38"/>
      <c r="BY82" s="38"/>
      <c r="BZ82" s="39"/>
      <c r="CA82" s="38"/>
      <c r="CB82" s="38"/>
      <c r="CC82" s="38"/>
      <c r="CD82" s="38"/>
      <c r="CE82" s="36"/>
      <c r="CF82" s="36"/>
      <c r="CG82" s="36"/>
      <c r="CH82" s="40"/>
      <c r="CI82" s="96"/>
    </row>
    <row r="83" spans="1:87" x14ac:dyDescent="0.15">
      <c r="A83" s="495">
        <f t="shared" si="6"/>
        <v>0</v>
      </c>
      <c r="B83" s="99" t="str">
        <f>IF($BE$6=1,BD85,BD86)</f>
        <v>GR (1. Aufw.)</v>
      </c>
      <c r="C83" s="100" t="s">
        <v>400</v>
      </c>
      <c r="D83" s="46">
        <v>1</v>
      </c>
      <c r="E83" s="47" t="s">
        <v>393</v>
      </c>
      <c r="F83" s="49">
        <v>6.7674440512941407</v>
      </c>
      <c r="G83" s="49">
        <v>7.1034222237592664</v>
      </c>
      <c r="H83" s="49">
        <v>11.37072553311973</v>
      </c>
      <c r="I83" s="49">
        <v>88.796174696557998</v>
      </c>
      <c r="J83" s="49">
        <v>127.91073888299331</v>
      </c>
      <c r="K83" s="47">
        <v>899.64498104802749</v>
      </c>
      <c r="L83" s="49">
        <v>204.20549660748776</v>
      </c>
      <c r="M83" s="49">
        <v>167.29051488826312</v>
      </c>
      <c r="N83" s="47">
        <v>323.18877274229732</v>
      </c>
      <c r="O83" s="47">
        <v>201.42633094969958</v>
      </c>
      <c r="P83" s="49">
        <v>111.49870719555068</v>
      </c>
      <c r="Q83" s="49">
        <v>81.697215240214788</v>
      </c>
      <c r="R83" s="47">
        <v>83.907036204163404</v>
      </c>
      <c r="S83" s="49">
        <v>99.258648578977557</v>
      </c>
      <c r="T83" s="49">
        <v>5.1025780000000003</v>
      </c>
      <c r="U83" s="49">
        <v>3.8092792499999999</v>
      </c>
      <c r="V83" s="49">
        <v>1.9639400000000002</v>
      </c>
      <c r="W83" s="49">
        <v>28.5470595</v>
      </c>
      <c r="X83" s="49">
        <v>0.3386325</v>
      </c>
      <c r="Y83" s="49">
        <v>4.2611239999999997</v>
      </c>
      <c r="Z83" s="49">
        <v>2.1316100000000002</v>
      </c>
      <c r="AA83" s="49">
        <v>8.966248499999999</v>
      </c>
      <c r="AB83" s="47">
        <v>400</v>
      </c>
      <c r="AC83" s="47">
        <v>86.055779999999984</v>
      </c>
      <c r="AD83" s="47">
        <v>30.137975999999998</v>
      </c>
      <c r="AE83" s="51">
        <v>0.3</v>
      </c>
      <c r="AF83" s="101">
        <v>0.02</v>
      </c>
      <c r="BB83" s="97"/>
      <c r="BC83" s="302"/>
      <c r="BD83" s="94"/>
      <c r="BE83" s="95"/>
      <c r="BF83" s="95" t="s">
        <v>398</v>
      </c>
      <c r="BG83" s="35">
        <v>4</v>
      </c>
      <c r="BH83" s="36"/>
      <c r="BI83" s="37"/>
      <c r="BJ83" s="38"/>
      <c r="BK83" s="38"/>
      <c r="BL83" s="36"/>
      <c r="BM83" s="36"/>
      <c r="BN83" s="36"/>
      <c r="BO83" s="36"/>
      <c r="BP83" s="36"/>
      <c r="BQ83" s="36"/>
      <c r="BR83" s="36"/>
      <c r="BS83" s="36"/>
      <c r="BT83" s="36"/>
      <c r="BU83" s="36"/>
      <c r="BV83" s="39"/>
      <c r="BW83" s="38"/>
      <c r="BX83" s="38"/>
      <c r="BY83" s="38"/>
      <c r="BZ83" s="39"/>
      <c r="CA83" s="38"/>
      <c r="CB83" s="38"/>
      <c r="CC83" s="38"/>
      <c r="CD83" s="38"/>
      <c r="CE83" s="36"/>
      <c r="CF83" s="36"/>
      <c r="CG83" s="36"/>
      <c r="CH83" s="40"/>
      <c r="CI83" s="96"/>
    </row>
    <row r="84" spans="1:87" x14ac:dyDescent="0.15">
      <c r="A84" s="495">
        <f t="shared" si="6"/>
        <v>0</v>
      </c>
      <c r="B84" s="94"/>
      <c r="C84" s="95" t="s">
        <v>401</v>
      </c>
      <c r="D84" s="35">
        <v>2</v>
      </c>
      <c r="E84" s="54" t="s">
        <v>393</v>
      </c>
      <c r="F84" s="56">
        <v>6.84490376540968</v>
      </c>
      <c r="G84" s="56">
        <v>7.2128831382032006</v>
      </c>
      <c r="H84" s="56">
        <v>11.466759864589065</v>
      </c>
      <c r="I84" s="56">
        <v>89.310497287338279</v>
      </c>
      <c r="J84" s="56">
        <v>120.57277882807625</v>
      </c>
      <c r="K84" s="54">
        <v>899.29438754275861</v>
      </c>
      <c r="L84" s="56">
        <v>192.17181940540007</v>
      </c>
      <c r="M84" s="56">
        <v>188.38458008244362</v>
      </c>
      <c r="N84" s="54">
        <v>342.71251462656943</v>
      </c>
      <c r="O84" s="54">
        <v>219.08098274728201</v>
      </c>
      <c r="P84" s="56">
        <v>89.048417901467417</v>
      </c>
      <c r="Q84" s="56">
        <v>82.835425229645622</v>
      </c>
      <c r="R84" s="54">
        <v>83.019342532193775</v>
      </c>
      <c r="S84" s="56">
        <v>98.043659282236078</v>
      </c>
      <c r="T84" s="56">
        <v>5.1025780000000003</v>
      </c>
      <c r="U84" s="56">
        <v>3.5952952499999991</v>
      </c>
      <c r="V84" s="56">
        <v>1.7378130000000003</v>
      </c>
      <c r="W84" s="56">
        <v>27.917059500000001</v>
      </c>
      <c r="X84" s="56">
        <v>0.36587250000000004</v>
      </c>
      <c r="Y84" s="56">
        <v>4.5665800000000001</v>
      </c>
      <c r="Z84" s="56">
        <v>1.8679100000000002</v>
      </c>
      <c r="AA84" s="56">
        <v>7.5889714999999986</v>
      </c>
      <c r="AB84" s="54">
        <v>250</v>
      </c>
      <c r="AC84" s="54">
        <v>72.072614999999999</v>
      </c>
      <c r="AD84" s="54">
        <v>27.002976000000004</v>
      </c>
      <c r="AE84" s="58">
        <v>0.1</v>
      </c>
      <c r="AF84" s="102">
        <v>0.02</v>
      </c>
      <c r="BB84" s="97"/>
      <c r="BC84" s="302"/>
      <c r="BD84" s="94"/>
      <c r="BE84" s="95"/>
      <c r="BF84" s="95" t="s">
        <v>399</v>
      </c>
      <c r="BG84" s="35">
        <v>5</v>
      </c>
      <c r="BH84" s="36"/>
      <c r="BI84" s="37"/>
      <c r="BJ84" s="38"/>
      <c r="BK84" s="38"/>
      <c r="BL84" s="36"/>
      <c r="BM84" s="36"/>
      <c r="BN84" s="36"/>
      <c r="BO84" s="36"/>
      <c r="BP84" s="36"/>
      <c r="BQ84" s="36"/>
      <c r="BR84" s="36"/>
      <c r="BS84" s="36"/>
      <c r="BT84" s="36"/>
      <c r="BU84" s="36"/>
      <c r="BV84" s="39"/>
      <c r="BW84" s="38"/>
      <c r="BX84" s="38"/>
      <c r="BY84" s="38"/>
      <c r="BZ84" s="39"/>
      <c r="CA84" s="38"/>
      <c r="CB84" s="38"/>
      <c r="CC84" s="38"/>
      <c r="CD84" s="38"/>
      <c r="CE84" s="36"/>
      <c r="CF84" s="36"/>
      <c r="CG84" s="36"/>
      <c r="CH84" s="40"/>
      <c r="CI84" s="96"/>
    </row>
    <row r="85" spans="1:87" x14ac:dyDescent="0.15">
      <c r="A85" s="495">
        <f t="shared" si="6"/>
        <v>0</v>
      </c>
      <c r="B85" s="94"/>
      <c r="C85" s="95" t="s">
        <v>402</v>
      </c>
      <c r="D85" s="35">
        <v>3</v>
      </c>
      <c r="E85" s="54" t="s">
        <v>393</v>
      </c>
      <c r="F85" s="56">
        <v>6.482844622733813</v>
      </c>
      <c r="G85" s="56">
        <v>6.757869196495486</v>
      </c>
      <c r="H85" s="56">
        <v>10.948465891787109</v>
      </c>
      <c r="I85" s="56">
        <v>84.763983449808691</v>
      </c>
      <c r="J85" s="56">
        <v>94.46726426597121</v>
      </c>
      <c r="K85" s="54">
        <v>906.0299175986529</v>
      </c>
      <c r="L85" s="56">
        <v>149.92015856756845</v>
      </c>
      <c r="M85" s="56">
        <v>220.63399726014666</v>
      </c>
      <c r="N85" s="54">
        <v>377.73946825517476</v>
      </c>
      <c r="O85" s="54">
        <v>249.28517104477712</v>
      </c>
      <c r="P85" s="56">
        <v>92.367807825964178</v>
      </c>
      <c r="Q85" s="56">
        <v>80.123643428079191</v>
      </c>
      <c r="R85" s="54">
        <v>79.322491319475063</v>
      </c>
      <c r="S85" s="56">
        <v>92.815195284538348</v>
      </c>
      <c r="T85" s="56">
        <v>5.1025780000000003</v>
      </c>
      <c r="U85" s="56">
        <v>3.3578032499999995</v>
      </c>
      <c r="V85" s="56">
        <v>1.5556859999999999</v>
      </c>
      <c r="W85" s="56">
        <v>26.387059499999999</v>
      </c>
      <c r="X85" s="56">
        <v>0.37751250000000003</v>
      </c>
      <c r="Y85" s="56">
        <v>4.6417959999999994</v>
      </c>
      <c r="Z85" s="56">
        <v>1.6327099999999999</v>
      </c>
      <c r="AA85" s="56">
        <v>6.4616365</v>
      </c>
      <c r="AB85" s="54">
        <v>250</v>
      </c>
      <c r="AC85" s="54">
        <v>59.683769999999996</v>
      </c>
      <c r="AD85" s="54">
        <v>24.417976000000003</v>
      </c>
      <c r="AE85" s="58">
        <v>0.1</v>
      </c>
      <c r="AF85" s="102">
        <v>0.02</v>
      </c>
      <c r="BB85" s="97"/>
      <c r="BC85" s="302"/>
      <c r="BD85" s="99" t="s">
        <v>301</v>
      </c>
      <c r="BE85" s="100"/>
      <c r="BF85" s="100" t="s">
        <v>400</v>
      </c>
      <c r="BG85" s="46">
        <v>1</v>
      </c>
      <c r="BH85" s="47"/>
      <c r="BI85" s="48"/>
      <c r="BJ85" s="49"/>
      <c r="BK85" s="49"/>
      <c r="BL85" s="47"/>
      <c r="BM85" s="47"/>
      <c r="BN85" s="47"/>
      <c r="BO85" s="47"/>
      <c r="BP85" s="47"/>
      <c r="BQ85" s="47"/>
      <c r="BR85" s="47"/>
      <c r="BS85" s="47"/>
      <c r="BT85" s="47"/>
      <c r="BU85" s="47"/>
      <c r="BV85" s="50"/>
      <c r="BW85" s="49"/>
      <c r="BX85" s="49"/>
      <c r="BY85" s="49"/>
      <c r="BZ85" s="50"/>
      <c r="CA85" s="49"/>
      <c r="CB85" s="49"/>
      <c r="CC85" s="49"/>
      <c r="CD85" s="49"/>
      <c r="CE85" s="47"/>
      <c r="CF85" s="47"/>
      <c r="CG85" s="47"/>
      <c r="CH85" s="51"/>
      <c r="CI85" s="101"/>
    </row>
    <row r="86" spans="1:87" x14ac:dyDescent="0.15">
      <c r="A86" s="495">
        <f t="shared" si="6"/>
        <v>0</v>
      </c>
      <c r="B86" s="94"/>
      <c r="C86" s="95" t="s">
        <v>403</v>
      </c>
      <c r="D86" s="35">
        <v>4</v>
      </c>
      <c r="E86" s="54" t="s">
        <v>393</v>
      </c>
      <c r="F86" s="56">
        <v>6.1356723350925533</v>
      </c>
      <c r="G86" s="56">
        <v>6.3226778388967517</v>
      </c>
      <c r="H86" s="56">
        <v>10.447613807427519</v>
      </c>
      <c r="I86" s="56">
        <v>78.200145452798566</v>
      </c>
      <c r="J86" s="56">
        <v>72.889013193735593</v>
      </c>
      <c r="K86" s="54">
        <v>910.29842954620131</v>
      </c>
      <c r="L86" s="56">
        <v>115.66484553290402</v>
      </c>
      <c r="M86" s="56">
        <v>255.26428253950141</v>
      </c>
      <c r="N86" s="54">
        <v>426.79300288373366</v>
      </c>
      <c r="O86" s="54">
        <v>290.48047370922666</v>
      </c>
      <c r="P86" s="56">
        <v>76.409468090142838</v>
      </c>
      <c r="Q86" s="56">
        <v>76.179145206517774</v>
      </c>
      <c r="R86" s="54">
        <v>75.715061273993797</v>
      </c>
      <c r="S86" s="56">
        <v>89.944742130191571</v>
      </c>
      <c r="T86" s="56">
        <v>5.1025780000000003</v>
      </c>
      <c r="U86" s="56">
        <v>3.0968032499999998</v>
      </c>
      <c r="V86" s="56">
        <v>1.4175590000000002</v>
      </c>
      <c r="W86" s="56">
        <v>23.957059500000003</v>
      </c>
      <c r="X86" s="56">
        <v>0.37355249999999995</v>
      </c>
      <c r="Y86" s="56">
        <v>4.4867719999999993</v>
      </c>
      <c r="Z86" s="56">
        <v>1.4260099999999998</v>
      </c>
      <c r="AA86" s="56">
        <v>5.5842435000000004</v>
      </c>
      <c r="AB86" s="54">
        <v>250</v>
      </c>
      <c r="AC86" s="54">
        <v>48.889244999999988</v>
      </c>
      <c r="AD86" s="54">
        <v>22.382976000000003</v>
      </c>
      <c r="AE86" s="58">
        <v>0.1</v>
      </c>
      <c r="AF86" s="102">
        <v>0.02</v>
      </c>
      <c r="BB86" s="97"/>
      <c r="BC86" s="302"/>
      <c r="BD86" s="98" t="s">
        <v>303</v>
      </c>
      <c r="BE86" s="312"/>
      <c r="BF86" s="95" t="s">
        <v>401</v>
      </c>
      <c r="BG86" s="35">
        <v>2</v>
      </c>
      <c r="BH86" s="54"/>
      <c r="BI86" s="55"/>
      <c r="BJ86" s="56"/>
      <c r="BK86" s="56"/>
      <c r="BL86" s="54"/>
      <c r="BM86" s="54"/>
      <c r="BN86" s="54"/>
      <c r="BO86" s="54"/>
      <c r="BP86" s="54"/>
      <c r="BQ86" s="54"/>
      <c r="BR86" s="54"/>
      <c r="BS86" s="54"/>
      <c r="BT86" s="54"/>
      <c r="BU86" s="54"/>
      <c r="BV86" s="57"/>
      <c r="BW86" s="56"/>
      <c r="BX86" s="56"/>
      <c r="BY86" s="56"/>
      <c r="BZ86" s="57"/>
      <c r="CA86" s="56"/>
      <c r="CB86" s="56"/>
      <c r="CC86" s="56"/>
      <c r="CD86" s="56"/>
      <c r="CE86" s="54"/>
      <c r="CF86" s="54"/>
      <c r="CG86" s="54"/>
      <c r="CH86" s="58"/>
      <c r="CI86" s="102"/>
    </row>
    <row r="87" spans="1:87" x14ac:dyDescent="0.15">
      <c r="A87" s="495">
        <f t="shared" si="6"/>
        <v>0</v>
      </c>
      <c r="B87" s="94"/>
      <c r="C87" s="95" t="s">
        <v>404</v>
      </c>
      <c r="D87" s="35">
        <v>5</v>
      </c>
      <c r="E87" s="54" t="s">
        <v>393</v>
      </c>
      <c r="F87" s="56">
        <v>5.4988476025182935</v>
      </c>
      <c r="G87" s="56">
        <v>5.504218535156653</v>
      </c>
      <c r="H87" s="56">
        <v>9.543074644422159</v>
      </c>
      <c r="I87" s="56">
        <v>70.124386983747414</v>
      </c>
      <c r="J87" s="56">
        <v>60.7465980042426</v>
      </c>
      <c r="K87" s="54">
        <v>913.20814035370381</v>
      </c>
      <c r="L87" s="56">
        <v>96.59028098869932</v>
      </c>
      <c r="M87" s="56">
        <v>286.03185191019122</v>
      </c>
      <c r="N87" s="54">
        <v>460.35342664700181</v>
      </c>
      <c r="O87" s="54">
        <v>321.6620091599595</v>
      </c>
      <c r="P87" s="56">
        <v>67.196515477813321</v>
      </c>
      <c r="Q87" s="56">
        <v>69.383145583651313</v>
      </c>
      <c r="R87" s="54">
        <v>73.452087959979096</v>
      </c>
      <c r="S87" s="56">
        <v>87.314642215311522</v>
      </c>
      <c r="T87" s="56">
        <v>5.1025780000000003</v>
      </c>
      <c r="U87" s="56">
        <v>2.81229525</v>
      </c>
      <c r="V87" s="56">
        <v>1.3234320000000004</v>
      </c>
      <c r="W87" s="56">
        <v>20.627059500000001</v>
      </c>
      <c r="X87" s="56">
        <v>0.35399249999999999</v>
      </c>
      <c r="Y87" s="56">
        <v>4.1015079999999999</v>
      </c>
      <c r="Z87" s="56">
        <v>1.2478100000000003</v>
      </c>
      <c r="AA87" s="56">
        <v>4.9567924999999988</v>
      </c>
      <c r="AB87" s="54">
        <v>150</v>
      </c>
      <c r="AC87" s="54">
        <v>39.689039999999991</v>
      </c>
      <c r="AD87" s="54">
        <v>20.897976</v>
      </c>
      <c r="AE87" s="58">
        <v>0.1</v>
      </c>
      <c r="AF87" s="102">
        <v>0.02</v>
      </c>
      <c r="BB87" s="97"/>
      <c r="BC87" s="302"/>
      <c r="BD87" s="94"/>
      <c r="BE87" s="95"/>
      <c r="BF87" s="95" t="s">
        <v>402</v>
      </c>
      <c r="BG87" s="35">
        <v>3</v>
      </c>
      <c r="BH87" s="54"/>
      <c r="BI87" s="55"/>
      <c r="BJ87" s="56"/>
      <c r="BK87" s="56"/>
      <c r="BL87" s="54"/>
      <c r="BM87" s="54"/>
      <c r="BN87" s="54"/>
      <c r="BO87" s="54"/>
      <c r="BP87" s="54"/>
      <c r="BQ87" s="54"/>
      <c r="BR87" s="54"/>
      <c r="BS87" s="54"/>
      <c r="BT87" s="54"/>
      <c r="BU87" s="54"/>
      <c r="BV87" s="57"/>
      <c r="BW87" s="56"/>
      <c r="BX87" s="56"/>
      <c r="BY87" s="56"/>
      <c r="BZ87" s="57"/>
      <c r="CA87" s="56"/>
      <c r="CB87" s="56"/>
      <c r="CC87" s="56"/>
      <c r="CD87" s="56"/>
      <c r="CE87" s="54"/>
      <c r="CF87" s="54"/>
      <c r="CG87" s="54"/>
      <c r="CH87" s="58"/>
      <c r="CI87" s="102"/>
    </row>
    <row r="88" spans="1:87" x14ac:dyDescent="0.15">
      <c r="A88" s="495">
        <f t="shared" si="6"/>
        <v>0</v>
      </c>
      <c r="B88" s="99" t="str">
        <f>IF($BE$6=1,BD90,BD91)</f>
        <v>A (1. Aufw.)</v>
      </c>
      <c r="C88" s="100" t="s">
        <v>405</v>
      </c>
      <c r="D88" s="46">
        <v>1</v>
      </c>
      <c r="E88" s="61" t="s">
        <v>393</v>
      </c>
      <c r="F88" s="63">
        <v>6.8457323503904295</v>
      </c>
      <c r="G88" s="63">
        <v>7.1913251153474107</v>
      </c>
      <c r="H88" s="63">
        <v>11.495355040839287</v>
      </c>
      <c r="I88" s="63">
        <v>89.665323995985474</v>
      </c>
      <c r="J88" s="63">
        <v>148.84668000409846</v>
      </c>
      <c r="K88" s="61">
        <v>893.6574900477865</v>
      </c>
      <c r="L88" s="63">
        <v>238.83789918494435</v>
      </c>
      <c r="M88" s="63">
        <v>167.58589462515911</v>
      </c>
      <c r="N88" s="61">
        <v>316.30055702136252</v>
      </c>
      <c r="O88" s="61">
        <v>205.55068939540575</v>
      </c>
      <c r="P88" s="63">
        <v>74.255562417629662</v>
      </c>
      <c r="Q88" s="63">
        <v>81.871400704006263</v>
      </c>
      <c r="R88" s="61">
        <v>86.090796115402171</v>
      </c>
      <c r="S88" s="63">
        <v>105.30171623655723</v>
      </c>
      <c r="T88" s="63">
        <v>6.7950390000000009</v>
      </c>
      <c r="U88" s="63">
        <v>3.8092792499999999</v>
      </c>
      <c r="V88" s="63">
        <v>2.1231650000000006</v>
      </c>
      <c r="W88" s="63">
        <v>30.030718499999995</v>
      </c>
      <c r="X88" s="63">
        <v>0.23474500000000001</v>
      </c>
      <c r="Y88" s="63">
        <v>3.0521173333333325</v>
      </c>
      <c r="Z88" s="63">
        <v>2.1316100000000002</v>
      </c>
      <c r="AA88" s="63">
        <v>9.747660999999999</v>
      </c>
      <c r="AB88" s="61">
        <v>400</v>
      </c>
      <c r="AC88" s="61">
        <v>115.0597875</v>
      </c>
      <c r="AD88" s="61">
        <v>31.786925500000002</v>
      </c>
      <c r="AE88" s="65">
        <v>0.3</v>
      </c>
      <c r="AF88" s="103">
        <v>0.02</v>
      </c>
      <c r="BB88" s="97"/>
      <c r="BC88" s="302"/>
      <c r="BD88" s="94"/>
      <c r="BE88" s="95"/>
      <c r="BF88" s="95" t="s">
        <v>403</v>
      </c>
      <c r="BG88" s="35">
        <v>4</v>
      </c>
      <c r="BH88" s="54"/>
      <c r="BI88" s="55"/>
      <c r="BJ88" s="56"/>
      <c r="BK88" s="56"/>
      <c r="BL88" s="54"/>
      <c r="BM88" s="54"/>
      <c r="BN88" s="54"/>
      <c r="BO88" s="54"/>
      <c r="BP88" s="54"/>
      <c r="BQ88" s="54"/>
      <c r="BR88" s="54"/>
      <c r="BS88" s="54"/>
      <c r="BT88" s="54"/>
      <c r="BU88" s="54"/>
      <c r="BV88" s="57"/>
      <c r="BW88" s="56"/>
      <c r="BX88" s="56"/>
      <c r="BY88" s="56"/>
      <c r="BZ88" s="57"/>
      <c r="CA88" s="56"/>
      <c r="CB88" s="56"/>
      <c r="CC88" s="56"/>
      <c r="CD88" s="56"/>
      <c r="CE88" s="54"/>
      <c r="CF88" s="54"/>
      <c r="CG88" s="54"/>
      <c r="CH88" s="58"/>
      <c r="CI88" s="102"/>
    </row>
    <row r="89" spans="1:87" x14ac:dyDescent="0.15">
      <c r="A89" s="495">
        <f t="shared" si="6"/>
        <v>0</v>
      </c>
      <c r="B89" s="94"/>
      <c r="C89" s="95" t="s">
        <v>406</v>
      </c>
      <c r="D89" s="35">
        <v>2</v>
      </c>
      <c r="E89" s="36" t="s">
        <v>393</v>
      </c>
      <c r="F89" s="38">
        <v>6.6664189659723467</v>
      </c>
      <c r="G89" s="38">
        <v>6.9768451267865554</v>
      </c>
      <c r="H89" s="38">
        <v>11.225639162349468</v>
      </c>
      <c r="I89" s="38">
        <v>87.755044020639829</v>
      </c>
      <c r="J89" s="38">
        <v>131.17959892159357</v>
      </c>
      <c r="K89" s="36">
        <v>893.99364261903429</v>
      </c>
      <c r="L89" s="38">
        <v>209.62331985459392</v>
      </c>
      <c r="M89" s="38">
        <v>193.77532284265158</v>
      </c>
      <c r="N89" s="36">
        <v>341.17660243012824</v>
      </c>
      <c r="O89" s="36">
        <v>229.19434548270846</v>
      </c>
      <c r="P89" s="38">
        <v>59.858317955145957</v>
      </c>
      <c r="Q89" s="38">
        <v>80.864674077453373</v>
      </c>
      <c r="R89" s="36">
        <v>84.365878398561179</v>
      </c>
      <c r="S89" s="38">
        <v>105.14542337632902</v>
      </c>
      <c r="T89" s="38">
        <v>6.7950390000000009</v>
      </c>
      <c r="U89" s="38">
        <v>3.5952952499999991</v>
      </c>
      <c r="V89" s="38">
        <v>1.8970380000000004</v>
      </c>
      <c r="W89" s="38">
        <v>29.4007185</v>
      </c>
      <c r="X89" s="38">
        <v>0.26198499999999997</v>
      </c>
      <c r="Y89" s="38">
        <v>3.3575733333333333</v>
      </c>
      <c r="Z89" s="38">
        <v>1.8679100000000002</v>
      </c>
      <c r="AA89" s="38">
        <v>8.3703839999999996</v>
      </c>
      <c r="AB89" s="36">
        <v>250</v>
      </c>
      <c r="AC89" s="36">
        <v>101.07662250000001</v>
      </c>
      <c r="AD89" s="36">
        <v>28.651925500000008</v>
      </c>
      <c r="AE89" s="40">
        <v>0.1</v>
      </c>
      <c r="AF89" s="96">
        <v>0.02</v>
      </c>
      <c r="BB89" s="97"/>
      <c r="BC89" s="302"/>
      <c r="BD89" s="94"/>
      <c r="BE89" s="95"/>
      <c r="BF89" s="95" t="s">
        <v>404</v>
      </c>
      <c r="BG89" s="35">
        <v>5</v>
      </c>
      <c r="BH89" s="54"/>
      <c r="BI89" s="55"/>
      <c r="BJ89" s="56"/>
      <c r="BK89" s="56"/>
      <c r="BL89" s="54"/>
      <c r="BM89" s="54"/>
      <c r="BN89" s="54"/>
      <c r="BO89" s="54"/>
      <c r="BP89" s="54"/>
      <c r="BQ89" s="54"/>
      <c r="BR89" s="54"/>
      <c r="BS89" s="54"/>
      <c r="BT89" s="54"/>
      <c r="BU89" s="54"/>
      <c r="BV89" s="57"/>
      <c r="BW89" s="56"/>
      <c r="BX89" s="56"/>
      <c r="BY89" s="56"/>
      <c r="BZ89" s="57"/>
      <c r="CA89" s="56"/>
      <c r="CB89" s="56"/>
      <c r="CC89" s="56"/>
      <c r="CD89" s="56"/>
      <c r="CE89" s="54"/>
      <c r="CF89" s="54"/>
      <c r="CG89" s="54"/>
      <c r="CH89" s="58"/>
      <c r="CI89" s="102"/>
    </row>
    <row r="90" spans="1:87" x14ac:dyDescent="0.15">
      <c r="A90" s="495">
        <f t="shared" si="6"/>
        <v>0</v>
      </c>
      <c r="B90" s="94"/>
      <c r="C90" s="95" t="s">
        <v>407</v>
      </c>
      <c r="D90" s="35">
        <v>3</v>
      </c>
      <c r="E90" s="36" t="s">
        <v>393</v>
      </c>
      <c r="F90" s="38">
        <v>6.237174386193038</v>
      </c>
      <c r="G90" s="38">
        <v>6.4377506425944508</v>
      </c>
      <c r="H90" s="38">
        <v>10.608385854784437</v>
      </c>
      <c r="I90" s="38">
        <v>83.051402849371939</v>
      </c>
      <c r="J90" s="38">
        <v>104.73311208675614</v>
      </c>
      <c r="K90" s="36">
        <v>897.80487746024869</v>
      </c>
      <c r="L90" s="38">
        <v>166.44307045948131</v>
      </c>
      <c r="M90" s="38">
        <v>225.3228784257534</v>
      </c>
      <c r="N90" s="36">
        <v>382.06278846250365</v>
      </c>
      <c r="O90" s="36">
        <v>260.36323567080188</v>
      </c>
      <c r="P90" s="38">
        <v>57.29279243197923</v>
      </c>
      <c r="Q90" s="38">
        <v>77.472674087814923</v>
      </c>
      <c r="R90" s="36">
        <v>80.971752364539995</v>
      </c>
      <c r="S90" s="38">
        <v>101.03088801840683</v>
      </c>
      <c r="T90" s="38">
        <v>6.7950390000000009</v>
      </c>
      <c r="U90" s="38">
        <v>3.3578032499999995</v>
      </c>
      <c r="V90" s="38">
        <v>1.7149110000000001</v>
      </c>
      <c r="W90" s="38">
        <v>27.870718500000002</v>
      </c>
      <c r="X90" s="38">
        <v>0.27362499999999995</v>
      </c>
      <c r="Y90" s="38">
        <v>3.4327893333333339</v>
      </c>
      <c r="Z90" s="38">
        <v>1.6327099999999999</v>
      </c>
      <c r="AA90" s="38">
        <v>7.243049000000001</v>
      </c>
      <c r="AB90" s="36">
        <v>250</v>
      </c>
      <c r="AC90" s="36">
        <v>88.687777499999996</v>
      </c>
      <c r="AD90" s="36">
        <v>26.066925500000007</v>
      </c>
      <c r="AE90" s="40">
        <v>0.1</v>
      </c>
      <c r="AF90" s="96">
        <v>0.02</v>
      </c>
      <c r="BB90" s="97"/>
      <c r="BC90" s="302"/>
      <c r="BD90" s="99" t="s">
        <v>308</v>
      </c>
      <c r="BE90" s="100"/>
      <c r="BF90" s="100" t="s">
        <v>405</v>
      </c>
      <c r="BG90" s="46">
        <v>1</v>
      </c>
      <c r="BH90" s="61"/>
      <c r="BI90" s="62"/>
      <c r="BJ90" s="63"/>
      <c r="BK90" s="63"/>
      <c r="BL90" s="61"/>
      <c r="BM90" s="61"/>
      <c r="BN90" s="61"/>
      <c r="BO90" s="61"/>
      <c r="BP90" s="61"/>
      <c r="BQ90" s="61"/>
      <c r="BR90" s="61"/>
      <c r="BS90" s="61"/>
      <c r="BT90" s="61"/>
      <c r="BU90" s="61"/>
      <c r="BV90" s="64"/>
      <c r="BW90" s="63"/>
      <c r="BX90" s="63"/>
      <c r="BY90" s="63"/>
      <c r="BZ90" s="64"/>
      <c r="CA90" s="63"/>
      <c r="CB90" s="63"/>
      <c r="CC90" s="63"/>
      <c r="CD90" s="63"/>
      <c r="CE90" s="61"/>
      <c r="CF90" s="61"/>
      <c r="CG90" s="61"/>
      <c r="CH90" s="65"/>
      <c r="CI90" s="103"/>
    </row>
    <row r="91" spans="1:87" x14ac:dyDescent="0.15">
      <c r="A91" s="495">
        <f t="shared" si="6"/>
        <v>0</v>
      </c>
      <c r="B91" s="94"/>
      <c r="C91" s="95" t="s">
        <v>408</v>
      </c>
      <c r="D91" s="35">
        <v>4</v>
      </c>
      <c r="E91" s="36" t="s">
        <v>393</v>
      </c>
      <c r="F91" s="38">
        <v>5.690590883746256</v>
      </c>
      <c r="G91" s="38">
        <v>5.7453621345797208</v>
      </c>
      <c r="H91" s="38">
        <v>9.8226574887709361</v>
      </c>
      <c r="I91" s="38">
        <v>76.673649201505171</v>
      </c>
      <c r="J91" s="38">
        <v>87.325266216746016</v>
      </c>
      <c r="K91" s="36">
        <v>900.0595033710365</v>
      </c>
      <c r="L91" s="38">
        <v>138.52616684946713</v>
      </c>
      <c r="M91" s="38">
        <v>260.59114430681234</v>
      </c>
      <c r="N91" s="36">
        <v>418.702038183627</v>
      </c>
      <c r="O91" s="36">
        <v>300.75484950930286</v>
      </c>
      <c r="P91" s="38">
        <v>46.526293316559794</v>
      </c>
      <c r="Q91" s="38">
        <v>72.483280842499241</v>
      </c>
      <c r="R91" s="36">
        <v>78.322828668129731</v>
      </c>
      <c r="S91" s="38">
        <v>100.7368447710608</v>
      </c>
      <c r="T91" s="38">
        <v>6.7950390000000009</v>
      </c>
      <c r="U91" s="38">
        <v>3.0968032499999998</v>
      </c>
      <c r="V91" s="38">
        <v>1.5767840000000004</v>
      </c>
      <c r="W91" s="38">
        <v>25.440718500000006</v>
      </c>
      <c r="X91" s="38">
        <v>0.26966499999999999</v>
      </c>
      <c r="Y91" s="38">
        <v>3.2777653333333334</v>
      </c>
      <c r="Z91" s="38">
        <v>1.4260099999999998</v>
      </c>
      <c r="AA91" s="38">
        <v>6.3656560000000013</v>
      </c>
      <c r="AB91" s="36">
        <v>250</v>
      </c>
      <c r="AC91" s="36">
        <v>77.893252499999988</v>
      </c>
      <c r="AD91" s="36">
        <v>24.031925500000003</v>
      </c>
      <c r="AE91" s="40">
        <v>0.1</v>
      </c>
      <c r="AF91" s="96">
        <v>0.02</v>
      </c>
      <c r="BB91" s="97"/>
      <c r="BC91" s="302"/>
      <c r="BD91" s="98" t="s">
        <v>310</v>
      </c>
      <c r="BE91" s="312"/>
      <c r="BF91" s="95" t="s">
        <v>406</v>
      </c>
      <c r="BG91" s="35">
        <v>2</v>
      </c>
      <c r="BH91" s="36"/>
      <c r="BI91" s="37"/>
      <c r="BJ91" s="38"/>
      <c r="BK91" s="38"/>
      <c r="BL91" s="36"/>
      <c r="BM91" s="36"/>
      <c r="BN91" s="36"/>
      <c r="BO91" s="36"/>
      <c r="BP91" s="36"/>
      <c r="BQ91" s="36"/>
      <c r="BR91" s="36"/>
      <c r="BS91" s="36"/>
      <c r="BT91" s="36"/>
      <c r="BU91" s="36"/>
      <c r="BV91" s="39"/>
      <c r="BW91" s="38"/>
      <c r="BX91" s="38"/>
      <c r="BY91" s="38"/>
      <c r="BZ91" s="39"/>
      <c r="CA91" s="38"/>
      <c r="CB91" s="38"/>
      <c r="CC91" s="38"/>
      <c r="CD91" s="38"/>
      <c r="CE91" s="36"/>
      <c r="CF91" s="36"/>
      <c r="CG91" s="36"/>
      <c r="CH91" s="40"/>
      <c r="CI91" s="96"/>
    </row>
    <row r="92" spans="1:87" x14ac:dyDescent="0.15">
      <c r="A92" s="495">
        <f t="shared" si="6"/>
        <v>0</v>
      </c>
      <c r="B92" s="94"/>
      <c r="C92" s="95" t="s">
        <v>409</v>
      </c>
      <c r="D92" s="35">
        <v>5</v>
      </c>
      <c r="E92" s="36" t="s">
        <v>393</v>
      </c>
      <c r="F92" s="38">
        <v>5.1451677934754931</v>
      </c>
      <c r="G92" s="38">
        <v>5.0548918406196988</v>
      </c>
      <c r="H92" s="38">
        <v>9.0289970136828064</v>
      </c>
      <c r="I92" s="38">
        <v>69.92586270630251</v>
      </c>
      <c r="J92" s="38">
        <v>75.991823849051698</v>
      </c>
      <c r="K92" s="36">
        <v>900.35083215235807</v>
      </c>
      <c r="L92" s="38">
        <v>120.55288716348109</v>
      </c>
      <c r="M92" s="38">
        <v>276.68385658321347</v>
      </c>
      <c r="N92" s="36">
        <v>435.89760358143633</v>
      </c>
      <c r="O92" s="36">
        <v>319.6196507385016</v>
      </c>
      <c r="P92" s="38">
        <v>43.259569447010179</v>
      </c>
      <c r="Q92" s="38">
        <v>66.578203658820243</v>
      </c>
      <c r="R92" s="36">
        <v>76.407077997242681</v>
      </c>
      <c r="S92" s="38">
        <v>100.10014103324609</v>
      </c>
      <c r="T92" s="38">
        <v>6.7950390000000009</v>
      </c>
      <c r="U92" s="38">
        <v>2.81229525</v>
      </c>
      <c r="V92" s="38">
        <v>1.4826570000000006</v>
      </c>
      <c r="W92" s="38">
        <v>22.110718500000001</v>
      </c>
      <c r="X92" s="38">
        <v>0.25010500000000002</v>
      </c>
      <c r="Y92" s="38">
        <v>2.892501333333334</v>
      </c>
      <c r="Z92" s="38">
        <v>1.2478100000000003</v>
      </c>
      <c r="AA92" s="38">
        <v>5.7382050000000007</v>
      </c>
      <c r="AB92" s="36">
        <v>150</v>
      </c>
      <c r="AC92" s="36">
        <v>68.693047499999992</v>
      </c>
      <c r="AD92" s="36">
        <v>22.546925500000004</v>
      </c>
      <c r="AE92" s="40">
        <v>0.1</v>
      </c>
      <c r="AF92" s="96">
        <v>0.02</v>
      </c>
      <c r="BB92" s="97"/>
      <c r="BC92" s="302"/>
      <c r="BD92" s="94"/>
      <c r="BE92" s="95"/>
      <c r="BF92" s="95" t="s">
        <v>407</v>
      </c>
      <c r="BG92" s="35">
        <v>3</v>
      </c>
      <c r="BH92" s="36"/>
      <c r="BI92" s="37"/>
      <c r="BJ92" s="38"/>
      <c r="BK92" s="38"/>
      <c r="BL92" s="36"/>
      <c r="BM92" s="36"/>
      <c r="BN92" s="36"/>
      <c r="BO92" s="36"/>
      <c r="BP92" s="36"/>
      <c r="BQ92" s="36"/>
      <c r="BR92" s="36"/>
      <c r="BS92" s="36"/>
      <c r="BT92" s="36"/>
      <c r="BU92" s="36"/>
      <c r="BV92" s="39"/>
      <c r="BW92" s="38"/>
      <c r="BX92" s="38"/>
      <c r="BY92" s="38"/>
      <c r="BZ92" s="39"/>
      <c r="CA92" s="38"/>
      <c r="CB92" s="38"/>
      <c r="CC92" s="38"/>
      <c r="CD92" s="38"/>
      <c r="CE92" s="36"/>
      <c r="CF92" s="36"/>
      <c r="CG92" s="36"/>
      <c r="CH92" s="40"/>
      <c r="CI92" s="96"/>
    </row>
    <row r="93" spans="1:87" x14ac:dyDescent="0.15">
      <c r="A93" s="495">
        <f t="shared" si="6"/>
        <v>0</v>
      </c>
      <c r="B93" s="99" t="str">
        <f>IF($BE$6=1,BD95,BD96)</f>
        <v>AR (1. Aufw.)</v>
      </c>
      <c r="C93" s="100" t="s">
        <v>410</v>
      </c>
      <c r="D93" s="46">
        <v>1</v>
      </c>
      <c r="E93" s="47" t="s">
        <v>393</v>
      </c>
      <c r="F93" s="49">
        <v>6.8863227912600404</v>
      </c>
      <c r="G93" s="49">
        <v>7.2600706126923837</v>
      </c>
      <c r="H93" s="49">
        <v>11.53182947227571</v>
      </c>
      <c r="I93" s="49">
        <v>89.841478876919567</v>
      </c>
      <c r="J93" s="49">
        <v>133.18912649393596</v>
      </c>
      <c r="K93" s="47">
        <v>896.18999066979711</v>
      </c>
      <c r="L93" s="49">
        <v>212.91583341212441</v>
      </c>
      <c r="M93" s="49">
        <v>155.14531910247425</v>
      </c>
      <c r="N93" s="47">
        <v>289.62326530012064</v>
      </c>
      <c r="O93" s="47">
        <v>192.30339971251732</v>
      </c>
      <c r="P93" s="49">
        <v>98.404214059391478</v>
      </c>
      <c r="Q93" s="49">
        <v>82.907899133837432</v>
      </c>
      <c r="R93" s="47">
        <v>84.54214565628051</v>
      </c>
      <c r="S93" s="49">
        <v>102.59418788013481</v>
      </c>
      <c r="T93" s="49">
        <v>6.7950390000000009</v>
      </c>
      <c r="U93" s="49">
        <v>3.8092792499999999</v>
      </c>
      <c r="V93" s="49">
        <v>2.1231650000000006</v>
      </c>
      <c r="W93" s="49">
        <v>30.030718499999995</v>
      </c>
      <c r="X93" s="49">
        <v>0.23474500000000001</v>
      </c>
      <c r="Y93" s="49">
        <v>4.2611239999999997</v>
      </c>
      <c r="Z93" s="49">
        <v>2.1316100000000002</v>
      </c>
      <c r="AA93" s="49">
        <v>8.966248499999999</v>
      </c>
      <c r="AB93" s="47">
        <v>400</v>
      </c>
      <c r="AC93" s="47">
        <v>86.055779999999984</v>
      </c>
      <c r="AD93" s="47">
        <v>30.137975999999998</v>
      </c>
      <c r="AE93" s="51">
        <v>0.3</v>
      </c>
      <c r="AF93" s="101">
        <v>0.02</v>
      </c>
      <c r="BB93" s="97"/>
      <c r="BC93" s="302"/>
      <c r="BD93" s="94"/>
      <c r="BE93" s="95"/>
      <c r="BF93" s="95" t="s">
        <v>408</v>
      </c>
      <c r="BG93" s="35">
        <v>4</v>
      </c>
      <c r="BH93" s="36"/>
      <c r="BI93" s="37"/>
      <c r="BJ93" s="38"/>
      <c r="BK93" s="38"/>
      <c r="BL93" s="36"/>
      <c r="BM93" s="36"/>
      <c r="BN93" s="36"/>
      <c r="BO93" s="36"/>
      <c r="BP93" s="36"/>
      <c r="BQ93" s="36"/>
      <c r="BR93" s="36"/>
      <c r="BS93" s="36"/>
      <c r="BT93" s="36"/>
      <c r="BU93" s="36"/>
      <c r="BV93" s="39"/>
      <c r="BW93" s="38"/>
      <c r="BX93" s="38"/>
      <c r="BY93" s="38"/>
      <c r="BZ93" s="39"/>
      <c r="CA93" s="38"/>
      <c r="CB93" s="38"/>
      <c r="CC93" s="38"/>
      <c r="CD93" s="38"/>
      <c r="CE93" s="36"/>
      <c r="CF93" s="36"/>
      <c r="CG93" s="36"/>
      <c r="CH93" s="40"/>
      <c r="CI93" s="96"/>
    </row>
    <row r="94" spans="1:87" x14ac:dyDescent="0.15">
      <c r="A94" s="495">
        <f t="shared" si="6"/>
        <v>0</v>
      </c>
      <c r="B94" s="94"/>
      <c r="C94" s="95" t="s">
        <v>411</v>
      </c>
      <c r="D94" s="35">
        <v>2</v>
      </c>
      <c r="E94" s="54" t="s">
        <v>393</v>
      </c>
      <c r="F94" s="56">
        <v>6.8518949295882869</v>
      </c>
      <c r="G94" s="56">
        <v>7.228430484547415</v>
      </c>
      <c r="H94" s="56">
        <v>11.468493049055006</v>
      </c>
      <c r="I94" s="56">
        <v>89.271003408080887</v>
      </c>
      <c r="J94" s="56">
        <v>123.97393309840321</v>
      </c>
      <c r="K94" s="54">
        <v>894.23799011783888</v>
      </c>
      <c r="L94" s="56">
        <v>197.77264710352776</v>
      </c>
      <c r="M94" s="56">
        <v>177.06509050876497</v>
      </c>
      <c r="N94" s="54">
        <v>309.83425976247509</v>
      </c>
      <c r="O94" s="54">
        <v>212.57952921593341</v>
      </c>
      <c r="P94" s="56">
        <v>80.087645586008776</v>
      </c>
      <c r="Q94" s="56">
        <v>83.131133338316033</v>
      </c>
      <c r="R94" s="54">
        <v>83.522671230357219</v>
      </c>
      <c r="S94" s="56">
        <v>103.71336777783624</v>
      </c>
      <c r="T94" s="56">
        <v>6.7950390000000009</v>
      </c>
      <c r="U94" s="56">
        <v>3.5952952499999991</v>
      </c>
      <c r="V94" s="56">
        <v>1.8970380000000004</v>
      </c>
      <c r="W94" s="56">
        <v>29.4007185</v>
      </c>
      <c r="X94" s="56">
        <v>0.26198499999999997</v>
      </c>
      <c r="Y94" s="56">
        <v>4.5665800000000001</v>
      </c>
      <c r="Z94" s="56">
        <v>1.8679100000000002</v>
      </c>
      <c r="AA94" s="56">
        <v>7.5889714999999986</v>
      </c>
      <c r="AB94" s="54">
        <v>250</v>
      </c>
      <c r="AC94" s="54">
        <v>72.072614999999999</v>
      </c>
      <c r="AD94" s="54">
        <v>27.002976000000004</v>
      </c>
      <c r="AE94" s="58">
        <v>0.1</v>
      </c>
      <c r="AF94" s="102">
        <v>0.02</v>
      </c>
      <c r="BB94" s="97"/>
      <c r="BC94" s="302"/>
      <c r="BD94" s="94"/>
      <c r="BE94" s="95"/>
      <c r="BF94" s="95" t="s">
        <v>409</v>
      </c>
      <c r="BG94" s="35">
        <v>5</v>
      </c>
      <c r="BH94" s="36"/>
      <c r="BI94" s="37"/>
      <c r="BJ94" s="38"/>
      <c r="BK94" s="38"/>
      <c r="BL94" s="36"/>
      <c r="BM94" s="36"/>
      <c r="BN94" s="36"/>
      <c r="BO94" s="36"/>
      <c r="BP94" s="36"/>
      <c r="BQ94" s="36"/>
      <c r="BR94" s="36"/>
      <c r="BS94" s="36"/>
      <c r="BT94" s="36"/>
      <c r="BU94" s="36"/>
      <c r="BV94" s="39"/>
      <c r="BW94" s="38"/>
      <c r="BX94" s="38"/>
      <c r="BY94" s="38"/>
      <c r="BZ94" s="39"/>
      <c r="CA94" s="38"/>
      <c r="CB94" s="38"/>
      <c r="CC94" s="38"/>
      <c r="CD94" s="38"/>
      <c r="CE94" s="36"/>
      <c r="CF94" s="36"/>
      <c r="CG94" s="36"/>
      <c r="CH94" s="40"/>
      <c r="CI94" s="96"/>
    </row>
    <row r="95" spans="1:87" x14ac:dyDescent="0.15">
      <c r="A95" s="495">
        <f t="shared" si="6"/>
        <v>0</v>
      </c>
      <c r="B95" s="94"/>
      <c r="C95" s="95" t="s">
        <v>412</v>
      </c>
      <c r="D95" s="35">
        <v>3</v>
      </c>
      <c r="E95" s="54" t="s">
        <v>393</v>
      </c>
      <c r="F95" s="56">
        <v>6.5939441876831095</v>
      </c>
      <c r="G95" s="56">
        <v>6.9066323839249968</v>
      </c>
      <c r="H95" s="56">
        <v>11.096849425593033</v>
      </c>
      <c r="I95" s="56">
        <v>86.108273457556322</v>
      </c>
      <c r="J95" s="56">
        <v>101.39836672608334</v>
      </c>
      <c r="K95" s="54">
        <v>899.91326771355625</v>
      </c>
      <c r="L95" s="56">
        <v>161.05861261172646</v>
      </c>
      <c r="M95" s="56">
        <v>203.86949076806854</v>
      </c>
      <c r="N95" s="54">
        <v>340.73470125173435</v>
      </c>
      <c r="O95" s="54">
        <v>239.1796221138321</v>
      </c>
      <c r="P95" s="56">
        <v>80.40742263496584</v>
      </c>
      <c r="Q95" s="56">
        <v>81.323844370610175</v>
      </c>
      <c r="R95" s="54">
        <v>80.454302539705779</v>
      </c>
      <c r="S95" s="56">
        <v>98.717011740301388</v>
      </c>
      <c r="T95" s="56">
        <v>6.7950390000000009</v>
      </c>
      <c r="U95" s="56">
        <v>3.3578032499999995</v>
      </c>
      <c r="V95" s="56">
        <v>1.7149110000000001</v>
      </c>
      <c r="W95" s="56">
        <v>27.870718500000002</v>
      </c>
      <c r="X95" s="56">
        <v>0.27362499999999995</v>
      </c>
      <c r="Y95" s="56">
        <v>4.6417959999999994</v>
      </c>
      <c r="Z95" s="56">
        <v>1.6327099999999999</v>
      </c>
      <c r="AA95" s="56">
        <v>6.4616365</v>
      </c>
      <c r="AB95" s="54">
        <v>250</v>
      </c>
      <c r="AC95" s="54">
        <v>59.683769999999996</v>
      </c>
      <c r="AD95" s="54">
        <v>24.417976000000003</v>
      </c>
      <c r="AE95" s="58">
        <v>0.1</v>
      </c>
      <c r="AF95" s="102">
        <v>0.02</v>
      </c>
      <c r="BB95" s="97"/>
      <c r="BC95" s="302"/>
      <c r="BD95" s="99" t="s">
        <v>315</v>
      </c>
      <c r="BE95" s="100"/>
      <c r="BF95" s="100" t="s">
        <v>410</v>
      </c>
      <c r="BG95" s="46">
        <v>1</v>
      </c>
      <c r="BH95" s="47"/>
      <c r="BI95" s="48"/>
      <c r="BJ95" s="49"/>
      <c r="BK95" s="49"/>
      <c r="BL95" s="47"/>
      <c r="BM95" s="47"/>
      <c r="BN95" s="47"/>
      <c r="BO95" s="47"/>
      <c r="BP95" s="47"/>
      <c r="BQ95" s="47"/>
      <c r="BR95" s="47"/>
      <c r="BS95" s="47"/>
      <c r="BT95" s="47"/>
      <c r="BU95" s="47"/>
      <c r="BV95" s="50"/>
      <c r="BW95" s="49"/>
      <c r="BX95" s="49"/>
      <c r="BY95" s="49"/>
      <c r="BZ95" s="50"/>
      <c r="CA95" s="49"/>
      <c r="CB95" s="49"/>
      <c r="CC95" s="49"/>
      <c r="CD95" s="49"/>
      <c r="CE95" s="47"/>
      <c r="CF95" s="47"/>
      <c r="CG95" s="47"/>
      <c r="CH95" s="51"/>
      <c r="CI95" s="101"/>
    </row>
    <row r="96" spans="1:87" x14ac:dyDescent="0.15">
      <c r="A96" s="495">
        <f t="shared" si="6"/>
        <v>0</v>
      </c>
      <c r="B96" s="94"/>
      <c r="C96" s="95" t="s">
        <v>413</v>
      </c>
      <c r="D96" s="35">
        <v>4</v>
      </c>
      <c r="E96" s="54" t="s">
        <v>393</v>
      </c>
      <c r="F96" s="56">
        <v>6.224653995813453</v>
      </c>
      <c r="G96" s="56">
        <v>6.4419395335665683</v>
      </c>
      <c r="H96" s="56">
        <v>10.567281631260617</v>
      </c>
      <c r="I96" s="56">
        <v>80.470874264285072</v>
      </c>
      <c r="J96" s="56">
        <v>81.978208400274383</v>
      </c>
      <c r="K96" s="54">
        <v>903.34849737926265</v>
      </c>
      <c r="L96" s="56">
        <v>130.02822715657609</v>
      </c>
      <c r="M96" s="56">
        <v>236.71468589393703</v>
      </c>
      <c r="N96" s="54">
        <v>381.06231571244189</v>
      </c>
      <c r="O96" s="54">
        <v>277.59279758926527</v>
      </c>
      <c r="P96" s="56">
        <v>69.744509456873999</v>
      </c>
      <c r="Q96" s="56">
        <v>77.688211274486065</v>
      </c>
      <c r="R96" s="54">
        <v>77.39050187052797</v>
      </c>
      <c r="S96" s="56">
        <v>97.40087625369172</v>
      </c>
      <c r="T96" s="56">
        <v>6.7950390000000009</v>
      </c>
      <c r="U96" s="56">
        <v>3.0968032499999998</v>
      </c>
      <c r="V96" s="56">
        <v>1.5767840000000004</v>
      </c>
      <c r="W96" s="56">
        <v>25.440718500000006</v>
      </c>
      <c r="X96" s="56">
        <v>0.26966499999999999</v>
      </c>
      <c r="Y96" s="56">
        <v>4.4867719999999993</v>
      </c>
      <c r="Z96" s="56">
        <v>1.4260099999999998</v>
      </c>
      <c r="AA96" s="56">
        <v>5.5842435000000004</v>
      </c>
      <c r="AB96" s="54">
        <v>250</v>
      </c>
      <c r="AC96" s="54">
        <v>48.889244999999988</v>
      </c>
      <c r="AD96" s="54">
        <v>22.382976000000003</v>
      </c>
      <c r="AE96" s="58">
        <v>0.1</v>
      </c>
      <c r="AF96" s="102">
        <v>0.02</v>
      </c>
      <c r="BB96" s="97"/>
      <c r="BC96" s="302"/>
      <c r="BD96" s="98" t="s">
        <v>317</v>
      </c>
      <c r="BE96" s="312"/>
      <c r="BF96" s="95" t="s">
        <v>411</v>
      </c>
      <c r="BG96" s="35">
        <v>2</v>
      </c>
      <c r="BH96" s="54"/>
      <c r="BI96" s="55"/>
      <c r="BJ96" s="56"/>
      <c r="BK96" s="56"/>
      <c r="BL96" s="54"/>
      <c r="BM96" s="54"/>
      <c r="BN96" s="54"/>
      <c r="BO96" s="54"/>
      <c r="BP96" s="54"/>
      <c r="BQ96" s="54"/>
      <c r="BR96" s="54"/>
      <c r="BS96" s="54"/>
      <c r="BT96" s="54"/>
      <c r="BU96" s="54"/>
      <c r="BV96" s="57"/>
      <c r="BW96" s="56"/>
      <c r="BX96" s="56"/>
      <c r="BY96" s="56"/>
      <c r="BZ96" s="57"/>
      <c r="CA96" s="56"/>
      <c r="CB96" s="56"/>
      <c r="CC96" s="56"/>
      <c r="CD96" s="56"/>
      <c r="CE96" s="54"/>
      <c r="CF96" s="54"/>
      <c r="CG96" s="54"/>
      <c r="CH96" s="58"/>
      <c r="CI96" s="102"/>
    </row>
    <row r="97" spans="1:87" x14ac:dyDescent="0.15">
      <c r="A97" s="495">
        <f t="shared" si="6"/>
        <v>0</v>
      </c>
      <c r="B97" s="94"/>
      <c r="C97" s="95" t="s">
        <v>414</v>
      </c>
      <c r="D97" s="35">
        <v>5</v>
      </c>
      <c r="E97" s="54" t="s">
        <v>393</v>
      </c>
      <c r="F97" s="56">
        <v>5.5873972878064837</v>
      </c>
      <c r="G97" s="56">
        <v>5.6225705115060451</v>
      </c>
      <c r="H97" s="56">
        <v>9.66476605261213</v>
      </c>
      <c r="I97" s="56">
        <v>72.98970474273095</v>
      </c>
      <c r="J97" s="56">
        <v>71.195767523030852</v>
      </c>
      <c r="K97" s="54">
        <v>904.29292862770819</v>
      </c>
      <c r="L97" s="56">
        <v>112.99129758713541</v>
      </c>
      <c r="M97" s="56">
        <v>260.90881219088061</v>
      </c>
      <c r="N97" s="54">
        <v>408.41792304929345</v>
      </c>
      <c r="O97" s="54">
        <v>303.15336477220569</v>
      </c>
      <c r="P97" s="56">
        <v>60.315283528902448</v>
      </c>
      <c r="Q97" s="56">
        <v>70.98253289646911</v>
      </c>
      <c r="R97" s="54">
        <v>75.506178407457909</v>
      </c>
      <c r="S97" s="56">
        <v>96.503236504915577</v>
      </c>
      <c r="T97" s="56">
        <v>6.7950390000000009</v>
      </c>
      <c r="U97" s="56">
        <v>2.81229525</v>
      </c>
      <c r="V97" s="56">
        <v>1.4826570000000006</v>
      </c>
      <c r="W97" s="56">
        <v>22.110718500000001</v>
      </c>
      <c r="X97" s="56">
        <v>0.25010500000000002</v>
      </c>
      <c r="Y97" s="56">
        <v>4.1015079999999999</v>
      </c>
      <c r="Z97" s="56">
        <v>1.2478100000000003</v>
      </c>
      <c r="AA97" s="56">
        <v>4.9567924999999988</v>
      </c>
      <c r="AB97" s="54">
        <v>150</v>
      </c>
      <c r="AC97" s="54">
        <v>39.689039999999991</v>
      </c>
      <c r="AD97" s="54">
        <v>20.897976</v>
      </c>
      <c r="AE97" s="58">
        <v>0.1</v>
      </c>
      <c r="AF97" s="102">
        <v>0.02</v>
      </c>
      <c r="BB97" s="97"/>
      <c r="BC97" s="302"/>
      <c r="BD97" s="94"/>
      <c r="BE97" s="95"/>
      <c r="BF97" s="95" t="s">
        <v>412</v>
      </c>
      <c r="BG97" s="35">
        <v>3</v>
      </c>
      <c r="BH97" s="54"/>
      <c r="BI97" s="55"/>
      <c r="BJ97" s="56"/>
      <c r="BK97" s="56"/>
      <c r="BL97" s="54"/>
      <c r="BM97" s="54"/>
      <c r="BN97" s="54"/>
      <c r="BO97" s="54"/>
      <c r="BP97" s="54"/>
      <c r="BQ97" s="54"/>
      <c r="BR97" s="54"/>
      <c r="BS97" s="54"/>
      <c r="BT97" s="54"/>
      <c r="BU97" s="54"/>
      <c r="BV97" s="57"/>
      <c r="BW97" s="56"/>
      <c r="BX97" s="56"/>
      <c r="BY97" s="56"/>
      <c r="BZ97" s="57"/>
      <c r="CA97" s="56"/>
      <c r="CB97" s="56"/>
      <c r="CC97" s="56"/>
      <c r="CD97" s="56"/>
      <c r="CE97" s="54"/>
      <c r="CF97" s="54"/>
      <c r="CG97" s="54"/>
      <c r="CH97" s="58"/>
      <c r="CI97" s="102"/>
    </row>
    <row r="98" spans="1:87" x14ac:dyDescent="0.15">
      <c r="A98" s="495">
        <f t="shared" si="6"/>
        <v>0</v>
      </c>
      <c r="B98" s="99" t="str">
        <f>IF($BE$6=1,BD100,BD101)</f>
        <v>L (1. Aufw.)</v>
      </c>
      <c r="C98" s="100" t="s">
        <v>415</v>
      </c>
      <c r="D98" s="46">
        <v>1</v>
      </c>
      <c r="E98" s="61" t="s">
        <v>393</v>
      </c>
      <c r="F98" s="63">
        <v>6.9869950455516721</v>
      </c>
      <c r="G98" s="63">
        <v>7.3775488715812427</v>
      </c>
      <c r="H98" s="63">
        <v>11.686553976298029</v>
      </c>
      <c r="I98" s="63">
        <v>90.929103708206142</v>
      </c>
      <c r="J98" s="63">
        <v>164.219062566231</v>
      </c>
      <c r="K98" s="61">
        <v>882.43093869164647</v>
      </c>
      <c r="L98" s="63">
        <v>264.43699688206868</v>
      </c>
      <c r="M98" s="63">
        <v>134.90004797907503</v>
      </c>
      <c r="N98" s="61">
        <v>246.85489987208391</v>
      </c>
      <c r="O98" s="61">
        <v>182.14685225561146</v>
      </c>
      <c r="P98" s="63">
        <v>63.429509112865844</v>
      </c>
      <c r="Q98" s="63">
        <v>83.47228030963214</v>
      </c>
      <c r="R98" s="61">
        <v>87.36661296056387</v>
      </c>
      <c r="S98" s="63">
        <v>115.57876434786421</v>
      </c>
      <c r="T98" s="63">
        <v>11.222824268956098</v>
      </c>
      <c r="U98" s="63">
        <v>3.3176667916798408</v>
      </c>
      <c r="V98" s="63">
        <v>2.4235371436366768</v>
      </c>
      <c r="W98" s="63">
        <v>26.327163202953784</v>
      </c>
      <c r="X98" s="63">
        <v>0.23474500000000001</v>
      </c>
      <c r="Y98" s="63">
        <v>4.2611239999999997</v>
      </c>
      <c r="Z98" s="63">
        <v>2.7481324038572308</v>
      </c>
      <c r="AA98" s="63">
        <v>9.747660999999999</v>
      </c>
      <c r="AB98" s="61">
        <v>400</v>
      </c>
      <c r="AC98" s="61">
        <v>115.0597875</v>
      </c>
      <c r="AD98" s="61">
        <v>31.786925500000002</v>
      </c>
      <c r="AE98" s="65">
        <v>0.3</v>
      </c>
      <c r="AF98" s="103">
        <v>0.02</v>
      </c>
      <c r="BB98" s="97"/>
      <c r="BC98" s="302"/>
      <c r="BD98" s="94"/>
      <c r="BE98" s="95"/>
      <c r="BF98" s="95" t="s">
        <v>413</v>
      </c>
      <c r="BG98" s="35">
        <v>4</v>
      </c>
      <c r="BH98" s="54"/>
      <c r="BI98" s="55"/>
      <c r="BJ98" s="56"/>
      <c r="BK98" s="56"/>
      <c r="BL98" s="54"/>
      <c r="BM98" s="54"/>
      <c r="BN98" s="54"/>
      <c r="BO98" s="54"/>
      <c r="BP98" s="54"/>
      <c r="BQ98" s="54"/>
      <c r="BR98" s="54"/>
      <c r="BS98" s="54"/>
      <c r="BT98" s="54"/>
      <c r="BU98" s="54"/>
      <c r="BV98" s="57"/>
      <c r="BW98" s="56"/>
      <c r="BX98" s="56"/>
      <c r="BY98" s="56"/>
      <c r="BZ98" s="57"/>
      <c r="CA98" s="56"/>
      <c r="CB98" s="56"/>
      <c r="CC98" s="56"/>
      <c r="CD98" s="56"/>
      <c r="CE98" s="54"/>
      <c r="CF98" s="54"/>
      <c r="CG98" s="54"/>
      <c r="CH98" s="58"/>
      <c r="CI98" s="102"/>
    </row>
    <row r="99" spans="1:87" x14ac:dyDescent="0.15">
      <c r="A99" s="495">
        <f t="shared" si="6"/>
        <v>0</v>
      </c>
      <c r="B99" s="94"/>
      <c r="C99" s="95" t="s">
        <v>416</v>
      </c>
      <c r="D99" s="35">
        <v>2</v>
      </c>
      <c r="E99" s="36" t="s">
        <v>393</v>
      </c>
      <c r="F99" s="38">
        <v>6.8621774453625513</v>
      </c>
      <c r="G99" s="38">
        <v>7.223693389074783</v>
      </c>
      <c r="H99" s="38">
        <v>11.504688182506264</v>
      </c>
      <c r="I99" s="38">
        <v>89.575365199093227</v>
      </c>
      <c r="J99" s="38">
        <v>151.61372452553965</v>
      </c>
      <c r="K99" s="36">
        <v>886.41611610314567</v>
      </c>
      <c r="L99" s="38">
        <v>243.49714266842585</v>
      </c>
      <c r="M99" s="38">
        <v>158.60359291887767</v>
      </c>
      <c r="N99" s="36">
        <v>267.64214040322094</v>
      </c>
      <c r="O99" s="36">
        <v>205.38296897252755</v>
      </c>
      <c r="P99" s="38">
        <v>51.507939007479138</v>
      </c>
      <c r="Q99" s="38">
        <v>82.479561221749861</v>
      </c>
      <c r="R99" s="36">
        <v>86.428158226348899</v>
      </c>
      <c r="S99" s="38">
        <v>112.92118823727557</v>
      </c>
      <c r="T99" s="38">
        <v>11.222824268956098</v>
      </c>
      <c r="U99" s="38">
        <v>3.1312988296169855</v>
      </c>
      <c r="V99" s="38">
        <v>2.165419105858581</v>
      </c>
      <c r="W99" s="38">
        <v>25.760869520122018</v>
      </c>
      <c r="X99" s="38">
        <v>0.26198499999999997</v>
      </c>
      <c r="Y99" s="38">
        <v>4.5665800000000001</v>
      </c>
      <c r="Z99" s="38">
        <v>2.4845324038572305</v>
      </c>
      <c r="AA99" s="38">
        <v>8.3703839999999996</v>
      </c>
      <c r="AB99" s="36">
        <v>250</v>
      </c>
      <c r="AC99" s="36">
        <v>101.07662250000001</v>
      </c>
      <c r="AD99" s="36">
        <v>28.651925500000008</v>
      </c>
      <c r="AE99" s="40">
        <v>0.1</v>
      </c>
      <c r="AF99" s="96">
        <v>0.02</v>
      </c>
      <c r="BB99" s="97"/>
      <c r="BC99" s="302"/>
      <c r="BD99" s="94"/>
      <c r="BE99" s="95"/>
      <c r="BF99" s="95" t="s">
        <v>414</v>
      </c>
      <c r="BG99" s="35">
        <v>5</v>
      </c>
      <c r="BH99" s="54"/>
      <c r="BI99" s="55"/>
      <c r="BJ99" s="56"/>
      <c r="BK99" s="56"/>
      <c r="BL99" s="54"/>
      <c r="BM99" s="54"/>
      <c r="BN99" s="54"/>
      <c r="BO99" s="54"/>
      <c r="BP99" s="54"/>
      <c r="BQ99" s="54"/>
      <c r="BR99" s="54"/>
      <c r="BS99" s="54"/>
      <c r="BT99" s="54"/>
      <c r="BU99" s="54"/>
      <c r="BV99" s="57"/>
      <c r="BW99" s="56"/>
      <c r="BX99" s="56"/>
      <c r="BY99" s="56"/>
      <c r="BZ99" s="57"/>
      <c r="CA99" s="56"/>
      <c r="CB99" s="56"/>
      <c r="CC99" s="56"/>
      <c r="CD99" s="56"/>
      <c r="CE99" s="54"/>
      <c r="CF99" s="54"/>
      <c r="CG99" s="54"/>
      <c r="CH99" s="58"/>
      <c r="CI99" s="102"/>
    </row>
    <row r="100" spans="1:87" x14ac:dyDescent="0.15">
      <c r="A100" s="495">
        <f t="shared" si="6"/>
        <v>0</v>
      </c>
      <c r="B100" s="94"/>
      <c r="C100" s="95" t="s">
        <v>417</v>
      </c>
      <c r="D100" s="35">
        <v>3</v>
      </c>
      <c r="E100" s="36" t="s">
        <v>393</v>
      </c>
      <c r="F100" s="38">
        <v>6.7390774912441005</v>
      </c>
      <c r="G100" s="38">
        <v>7.0749940664904081</v>
      </c>
      <c r="H100" s="38">
        <v>11.321440147841514</v>
      </c>
      <c r="I100" s="38">
        <v>88.315527716000318</v>
      </c>
      <c r="J100" s="38">
        <v>137.12124539876092</v>
      </c>
      <c r="K100" s="36">
        <v>887.36760518432425</v>
      </c>
      <c r="L100" s="38">
        <v>219.46655229698098</v>
      </c>
      <c r="M100" s="38">
        <v>177.28067262240967</v>
      </c>
      <c r="N100" s="36">
        <v>285.97684018796951</v>
      </c>
      <c r="O100" s="36">
        <v>222.5017499660668</v>
      </c>
      <c r="P100" s="38">
        <v>51.472711952236097</v>
      </c>
      <c r="Q100" s="38">
        <v>81.704803092304701</v>
      </c>
      <c r="R100" s="36">
        <v>85.073727719812908</v>
      </c>
      <c r="S100" s="38">
        <v>110.44443882484236</v>
      </c>
      <c r="T100" s="38">
        <v>11.222824268956098</v>
      </c>
      <c r="U100" s="38">
        <v>2.9244567290569843</v>
      </c>
      <c r="V100" s="38">
        <v>1.9575259136859906</v>
      </c>
      <c r="W100" s="38">
        <v>24.385584861816294</v>
      </c>
      <c r="X100" s="38">
        <v>0.27362499999999995</v>
      </c>
      <c r="Y100" s="38">
        <v>4.6417959999999994</v>
      </c>
      <c r="Z100" s="38">
        <v>2.2495324038572306</v>
      </c>
      <c r="AA100" s="38">
        <v>7.243049000000001</v>
      </c>
      <c r="AB100" s="36">
        <v>250</v>
      </c>
      <c r="AC100" s="36">
        <v>88.687777499999996</v>
      </c>
      <c r="AD100" s="36">
        <v>26.066925500000007</v>
      </c>
      <c r="AE100" s="40">
        <v>0.1</v>
      </c>
      <c r="AF100" s="96">
        <v>0.02</v>
      </c>
      <c r="BB100" s="97"/>
      <c r="BC100" s="302"/>
      <c r="BD100" s="99" t="s">
        <v>322</v>
      </c>
      <c r="BE100" s="100"/>
      <c r="BF100" s="100" t="s">
        <v>415</v>
      </c>
      <c r="BG100" s="46">
        <v>1</v>
      </c>
      <c r="BH100" s="61"/>
      <c r="BI100" s="62"/>
      <c r="BJ100" s="63"/>
      <c r="BK100" s="63"/>
      <c r="BL100" s="61"/>
      <c r="BM100" s="61"/>
      <c r="BN100" s="61"/>
      <c r="BO100" s="61"/>
      <c r="BP100" s="61"/>
      <c r="BQ100" s="61"/>
      <c r="BR100" s="61"/>
      <c r="BS100" s="61"/>
      <c r="BT100" s="61"/>
      <c r="BU100" s="61"/>
      <c r="BV100" s="64"/>
      <c r="BW100" s="63"/>
      <c r="BX100" s="63"/>
      <c r="BY100" s="63"/>
      <c r="BZ100" s="64"/>
      <c r="CA100" s="63"/>
      <c r="CB100" s="63"/>
      <c r="CC100" s="63"/>
      <c r="CD100" s="63"/>
      <c r="CE100" s="61"/>
      <c r="CF100" s="61"/>
      <c r="CG100" s="61"/>
      <c r="CH100" s="65"/>
      <c r="CI100" s="103"/>
    </row>
    <row r="101" spans="1:87" x14ac:dyDescent="0.15">
      <c r="A101" s="495">
        <f t="shared" si="6"/>
        <v>0</v>
      </c>
      <c r="B101" s="94"/>
      <c r="C101" s="95" t="s">
        <v>418</v>
      </c>
      <c r="D101" s="35">
        <v>4</v>
      </c>
      <c r="E101" s="36" t="s">
        <v>393</v>
      </c>
      <c r="F101" s="38">
        <v>6.3475940650817497</v>
      </c>
      <c r="G101" s="38">
        <v>6.5799210047610472</v>
      </c>
      <c r="H101" s="38">
        <v>10.763477622490935</v>
      </c>
      <c r="I101" s="38">
        <v>84.440810084343553</v>
      </c>
      <c r="J101" s="38">
        <v>120.43751903656393</v>
      </c>
      <c r="K101" s="36">
        <v>893.5244047032719</v>
      </c>
      <c r="L101" s="38">
        <v>192.01837710280302</v>
      </c>
      <c r="M101" s="38">
        <v>207.15276944049026</v>
      </c>
      <c r="N101" s="36">
        <v>313.02678644995405</v>
      </c>
      <c r="O101" s="36">
        <v>255.40181537381594</v>
      </c>
      <c r="P101" s="38">
        <v>50.813165834456299</v>
      </c>
      <c r="Q101" s="38">
        <v>78.388612997599338</v>
      </c>
      <c r="R101" s="36">
        <v>83.203241006336256</v>
      </c>
      <c r="S101" s="38">
        <v>110.1878611271306</v>
      </c>
      <c r="T101" s="38">
        <v>11.222824268956098</v>
      </c>
      <c r="U101" s="38">
        <v>2.697140489999835</v>
      </c>
      <c r="V101" s="38">
        <v>1.799857567118907</v>
      </c>
      <c r="W101" s="38">
        <v>22.201309228036617</v>
      </c>
      <c r="X101" s="38">
        <v>0.26966499999999999</v>
      </c>
      <c r="Y101" s="38">
        <v>4.4867719999999993</v>
      </c>
      <c r="Z101" s="38">
        <v>2.0431324038572307</v>
      </c>
      <c r="AA101" s="38">
        <v>6.3656560000000013</v>
      </c>
      <c r="AB101" s="36">
        <v>250</v>
      </c>
      <c r="AC101" s="36">
        <v>77.893252499999988</v>
      </c>
      <c r="AD101" s="36">
        <v>24.031925500000003</v>
      </c>
      <c r="AE101" s="40">
        <v>0.1</v>
      </c>
      <c r="AF101" s="96">
        <v>0.02</v>
      </c>
      <c r="BB101" s="97"/>
      <c r="BC101" s="302"/>
      <c r="BD101" s="98" t="s">
        <v>324</v>
      </c>
      <c r="BE101" s="312"/>
      <c r="BF101" s="95" t="s">
        <v>416</v>
      </c>
      <c r="BG101" s="35">
        <v>2</v>
      </c>
      <c r="BH101" s="36"/>
      <c r="BI101" s="37"/>
      <c r="BJ101" s="38"/>
      <c r="BK101" s="38"/>
      <c r="BL101" s="36"/>
      <c r="BM101" s="36"/>
      <c r="BN101" s="36"/>
      <c r="BO101" s="36"/>
      <c r="BP101" s="36"/>
      <c r="BQ101" s="36"/>
      <c r="BR101" s="36"/>
      <c r="BS101" s="36"/>
      <c r="BT101" s="36"/>
      <c r="BU101" s="36"/>
      <c r="BV101" s="39"/>
      <c r="BW101" s="38"/>
      <c r="BX101" s="38"/>
      <c r="BY101" s="38"/>
      <c r="BZ101" s="39"/>
      <c r="CA101" s="38"/>
      <c r="CB101" s="38"/>
      <c r="CC101" s="38"/>
      <c r="CD101" s="38"/>
      <c r="CE101" s="36"/>
      <c r="CF101" s="36"/>
      <c r="CG101" s="36"/>
      <c r="CH101" s="40"/>
      <c r="CI101" s="96"/>
    </row>
    <row r="102" spans="1:87" x14ac:dyDescent="0.15">
      <c r="A102" s="495">
        <f t="shared" si="6"/>
        <v>0</v>
      </c>
      <c r="B102" s="94"/>
      <c r="C102" s="95" t="s">
        <v>419</v>
      </c>
      <c r="D102" s="35">
        <v>5</v>
      </c>
      <c r="E102" s="36" t="s">
        <v>393</v>
      </c>
      <c r="F102" s="38">
        <v>5.875818574572885</v>
      </c>
      <c r="G102" s="38">
        <v>5.9646711444458438</v>
      </c>
      <c r="H102" s="38">
        <v>10.106881445035022</v>
      </c>
      <c r="I102" s="38">
        <v>79.909378296204039</v>
      </c>
      <c r="J102" s="38">
        <v>108.31904900117708</v>
      </c>
      <c r="K102" s="36">
        <v>898.04610318331504</v>
      </c>
      <c r="L102" s="38">
        <v>172.24850731449729</v>
      </c>
      <c r="M102" s="38">
        <v>232.66375321664972</v>
      </c>
      <c r="N102" s="36">
        <v>338.96752566445792</v>
      </c>
      <c r="O102" s="36">
        <v>285.49079127833545</v>
      </c>
      <c r="P102" s="38">
        <v>40.487372284936846</v>
      </c>
      <c r="Q102" s="38">
        <v>73.41148038281932</v>
      </c>
      <c r="R102" s="36">
        <v>81.496670927242675</v>
      </c>
      <c r="S102" s="38">
        <v>102.47191011235955</v>
      </c>
      <c r="T102" s="38">
        <v>11.222824268956098</v>
      </c>
      <c r="U102" s="38">
        <v>2.4493501124455381</v>
      </c>
      <c r="V102" s="38">
        <v>1.6924140661573288</v>
      </c>
      <c r="W102" s="38">
        <v>19.208042618782979</v>
      </c>
      <c r="X102" s="38">
        <v>0.25010500000000002</v>
      </c>
      <c r="Y102" s="38">
        <v>4.1015079999999999</v>
      </c>
      <c r="Z102" s="38">
        <v>1.8653324038572305</v>
      </c>
      <c r="AA102" s="38">
        <v>5.7382050000000007</v>
      </c>
      <c r="AB102" s="36">
        <v>150</v>
      </c>
      <c r="AC102" s="36">
        <v>68.693047499999992</v>
      </c>
      <c r="AD102" s="36">
        <v>22.546925500000004</v>
      </c>
      <c r="AE102" s="40">
        <v>0.1</v>
      </c>
      <c r="AF102" s="96">
        <v>0.02</v>
      </c>
      <c r="BB102" s="97"/>
      <c r="BC102" s="302"/>
      <c r="BD102" s="94"/>
      <c r="BE102" s="95"/>
      <c r="BF102" s="95" t="s">
        <v>417</v>
      </c>
      <c r="BG102" s="35">
        <v>3</v>
      </c>
      <c r="BH102" s="36"/>
      <c r="BI102" s="37"/>
      <c r="BJ102" s="38"/>
      <c r="BK102" s="38"/>
      <c r="BL102" s="36"/>
      <c r="BM102" s="36"/>
      <c r="BN102" s="36"/>
      <c r="BO102" s="36"/>
      <c r="BP102" s="36"/>
      <c r="BQ102" s="36"/>
      <c r="BR102" s="36"/>
      <c r="BS102" s="36"/>
      <c r="BT102" s="36"/>
      <c r="BU102" s="36"/>
      <c r="BV102" s="39"/>
      <c r="BW102" s="38"/>
      <c r="BX102" s="38"/>
      <c r="BY102" s="38"/>
      <c r="BZ102" s="39"/>
      <c r="CA102" s="38"/>
      <c r="CB102" s="38"/>
      <c r="CC102" s="38"/>
      <c r="CD102" s="38"/>
      <c r="CE102" s="36"/>
      <c r="CF102" s="36"/>
      <c r="CG102" s="36"/>
      <c r="CH102" s="40"/>
      <c r="CI102" s="96"/>
    </row>
    <row r="103" spans="1:87" x14ac:dyDescent="0.15">
      <c r="A103" s="495">
        <f t="shared" si="6"/>
        <v>0</v>
      </c>
      <c r="B103" s="99" t="str">
        <f>IF($BE$6=1,BD105,BD106)</f>
        <v>KF (1. Aufw.)</v>
      </c>
      <c r="C103" s="100" t="s">
        <v>420</v>
      </c>
      <c r="D103" s="46">
        <v>1</v>
      </c>
      <c r="E103" s="47" t="s">
        <v>393</v>
      </c>
      <c r="F103" s="49">
        <v>6.7388257152623279</v>
      </c>
      <c r="G103" s="49">
        <v>7.0843559789600237</v>
      </c>
      <c r="H103" s="49">
        <v>11.309387539543209</v>
      </c>
      <c r="I103" s="49">
        <v>88.166881435361319</v>
      </c>
      <c r="J103" s="49">
        <v>127.54502557453742</v>
      </c>
      <c r="K103" s="47">
        <v>889.40501663542125</v>
      </c>
      <c r="L103" s="49">
        <v>203.67007902876392</v>
      </c>
      <c r="M103" s="49">
        <v>134.64812248402691</v>
      </c>
      <c r="N103" s="47">
        <v>225.65785337271038</v>
      </c>
      <c r="O103" s="47">
        <v>178.18489805424025</v>
      </c>
      <c r="P103" s="49">
        <v>88.245801552576751</v>
      </c>
      <c r="Q103" s="49">
        <v>82.123428567624444</v>
      </c>
      <c r="R103" s="47">
        <v>84.024740457842682</v>
      </c>
      <c r="S103" s="49">
        <v>109.08848227970029</v>
      </c>
      <c r="T103" s="49">
        <v>8.572966000000001</v>
      </c>
      <c r="U103" s="49">
        <v>4.0605029999999998</v>
      </c>
      <c r="V103" s="49">
        <v>2.7506600000000008</v>
      </c>
      <c r="W103" s="49">
        <v>31.123853999999994</v>
      </c>
      <c r="X103" s="49">
        <v>0.23474500000000001</v>
      </c>
      <c r="Y103" s="49">
        <v>3.0521173333333325</v>
      </c>
      <c r="Z103" s="49">
        <v>2.1316100000000002</v>
      </c>
      <c r="AA103" s="49">
        <v>11.110286</v>
      </c>
      <c r="AB103" s="47">
        <v>400</v>
      </c>
      <c r="AC103" s="47">
        <v>86.055779999999984</v>
      </c>
      <c r="AD103" s="47">
        <v>36.697561999999998</v>
      </c>
      <c r="AE103" s="51">
        <v>0.3</v>
      </c>
      <c r="AF103" s="101">
        <v>0.02</v>
      </c>
      <c r="BB103" s="97"/>
      <c r="BC103" s="302"/>
      <c r="BD103" s="94"/>
      <c r="BE103" s="95"/>
      <c r="BF103" s="95" t="s">
        <v>418</v>
      </c>
      <c r="BG103" s="35">
        <v>4</v>
      </c>
      <c r="BH103" s="36"/>
      <c r="BI103" s="37"/>
      <c r="BJ103" s="38"/>
      <c r="BK103" s="38"/>
      <c r="BL103" s="36"/>
      <c r="BM103" s="36"/>
      <c r="BN103" s="36"/>
      <c r="BO103" s="36"/>
      <c r="BP103" s="36"/>
      <c r="BQ103" s="36"/>
      <c r="BR103" s="36"/>
      <c r="BS103" s="36"/>
      <c r="BT103" s="36"/>
      <c r="BU103" s="36"/>
      <c r="BV103" s="39"/>
      <c r="BW103" s="38"/>
      <c r="BX103" s="38"/>
      <c r="BY103" s="38"/>
      <c r="BZ103" s="39"/>
      <c r="CA103" s="38"/>
      <c r="CB103" s="38"/>
      <c r="CC103" s="38"/>
      <c r="CD103" s="38"/>
      <c r="CE103" s="36"/>
      <c r="CF103" s="36"/>
      <c r="CG103" s="36"/>
      <c r="CH103" s="40"/>
      <c r="CI103" s="96"/>
    </row>
    <row r="104" spans="1:87" x14ac:dyDescent="0.15">
      <c r="A104" s="495">
        <f t="shared" si="6"/>
        <v>0</v>
      </c>
      <c r="B104" s="94"/>
      <c r="C104" s="95" t="s">
        <v>421</v>
      </c>
      <c r="D104" s="35">
        <v>2</v>
      </c>
      <c r="E104" s="54" t="s">
        <v>393</v>
      </c>
      <c r="F104" s="56">
        <v>6.6635960617614156</v>
      </c>
      <c r="G104" s="56">
        <v>7.0010247193077166</v>
      </c>
      <c r="H104" s="56">
        <v>11.188266581314952</v>
      </c>
      <c r="I104" s="56">
        <v>87.169423327253426</v>
      </c>
      <c r="J104" s="56">
        <v>121.20498872856811</v>
      </c>
      <c r="K104" s="54">
        <v>885.46137447530555</v>
      </c>
      <c r="L104" s="56">
        <v>193.29343709522882</v>
      </c>
      <c r="M104" s="56">
        <v>153.2717523726341</v>
      </c>
      <c r="N104" s="54">
        <v>239.66512139943632</v>
      </c>
      <c r="O104" s="54">
        <v>193.15978824328411</v>
      </c>
      <c r="P104" s="56">
        <v>71.463065679611461</v>
      </c>
      <c r="Q104" s="56">
        <v>81.988157295941733</v>
      </c>
      <c r="R104" s="54">
        <v>83.350267302103546</v>
      </c>
      <c r="S104" s="56">
        <v>113.39882860816462</v>
      </c>
      <c r="T104" s="56">
        <v>8.572966000000001</v>
      </c>
      <c r="U104" s="56">
        <v>3.8465189999999994</v>
      </c>
      <c r="V104" s="56">
        <v>2.5245330000000008</v>
      </c>
      <c r="W104" s="56">
        <v>30.493853999999995</v>
      </c>
      <c r="X104" s="56">
        <v>0.26198499999999997</v>
      </c>
      <c r="Y104" s="56">
        <v>3.3575733333333333</v>
      </c>
      <c r="Z104" s="56">
        <v>1.8679100000000002</v>
      </c>
      <c r="AA104" s="56">
        <v>9.7330089999999991</v>
      </c>
      <c r="AB104" s="54">
        <v>250</v>
      </c>
      <c r="AC104" s="54">
        <v>72.072614999999999</v>
      </c>
      <c r="AD104" s="54">
        <v>33.562561999999993</v>
      </c>
      <c r="AE104" s="58">
        <v>0.1</v>
      </c>
      <c r="AF104" s="102">
        <v>0.02</v>
      </c>
      <c r="BB104" s="97"/>
      <c r="BC104" s="302"/>
      <c r="BD104" s="94"/>
      <c r="BE104" s="95"/>
      <c r="BF104" s="95" t="s">
        <v>419</v>
      </c>
      <c r="BG104" s="35">
        <v>5</v>
      </c>
      <c r="BH104" s="36"/>
      <c r="BI104" s="37"/>
      <c r="BJ104" s="38"/>
      <c r="BK104" s="38"/>
      <c r="BL104" s="36"/>
      <c r="BM104" s="36"/>
      <c r="BN104" s="36"/>
      <c r="BO104" s="36"/>
      <c r="BP104" s="36"/>
      <c r="BQ104" s="36"/>
      <c r="BR104" s="36"/>
      <c r="BS104" s="36"/>
      <c r="BT104" s="36"/>
      <c r="BU104" s="36"/>
      <c r="BV104" s="36"/>
      <c r="BW104" s="38"/>
      <c r="BX104" s="38"/>
      <c r="BY104" s="38"/>
      <c r="BZ104" s="36"/>
      <c r="CA104" s="38"/>
      <c r="CB104" s="38"/>
      <c r="CC104" s="38"/>
      <c r="CD104" s="38"/>
      <c r="CE104" s="36"/>
      <c r="CF104" s="36"/>
      <c r="CG104" s="36"/>
      <c r="CH104" s="40"/>
      <c r="CI104" s="96"/>
    </row>
    <row r="105" spans="1:87" x14ac:dyDescent="0.15">
      <c r="A105" s="495">
        <f t="shared" si="6"/>
        <v>0</v>
      </c>
      <c r="B105" s="94"/>
      <c r="C105" s="95" t="s">
        <v>422</v>
      </c>
      <c r="D105" s="35">
        <v>3</v>
      </c>
      <c r="E105" s="54" t="s">
        <v>393</v>
      </c>
      <c r="F105" s="56">
        <v>6.4033986758449437</v>
      </c>
      <c r="G105" s="56">
        <v>6.6826343948614859</v>
      </c>
      <c r="H105" s="56">
        <v>10.805307968807909</v>
      </c>
      <c r="I105" s="56">
        <v>83.875849206981783</v>
      </c>
      <c r="J105" s="56">
        <v>99.891070987284451</v>
      </c>
      <c r="K105" s="54">
        <v>886.32029472269608</v>
      </c>
      <c r="L105" s="56">
        <v>158.66531228884054</v>
      </c>
      <c r="M105" s="56">
        <v>174.23746377146551</v>
      </c>
      <c r="N105" s="54">
        <v>268.07787215413128</v>
      </c>
      <c r="O105" s="54">
        <v>220.51889651971385</v>
      </c>
      <c r="P105" s="56">
        <v>63.36205102335488</v>
      </c>
      <c r="Q105" s="56">
        <v>80.350285081604341</v>
      </c>
      <c r="R105" s="54">
        <v>80.460014144501613</v>
      </c>
      <c r="S105" s="56">
        <v>112.45794865105103</v>
      </c>
      <c r="T105" s="56">
        <v>8.572966000000001</v>
      </c>
      <c r="U105" s="56">
        <v>3.6090269999999998</v>
      </c>
      <c r="V105" s="56">
        <v>2.3424060000000004</v>
      </c>
      <c r="W105" s="56">
        <v>28.963853999999994</v>
      </c>
      <c r="X105" s="56">
        <v>0.27362499999999995</v>
      </c>
      <c r="Y105" s="56">
        <v>3.4327893333333339</v>
      </c>
      <c r="Z105" s="56">
        <v>1.6327099999999999</v>
      </c>
      <c r="AA105" s="56">
        <v>8.6056740000000005</v>
      </c>
      <c r="AB105" s="54">
        <v>250</v>
      </c>
      <c r="AC105" s="54">
        <v>59.683769999999996</v>
      </c>
      <c r="AD105" s="54">
        <v>30.977562000000002</v>
      </c>
      <c r="AE105" s="58">
        <v>0.1</v>
      </c>
      <c r="AF105" s="102">
        <v>0.02</v>
      </c>
      <c r="BB105" s="97"/>
      <c r="BC105" s="302"/>
      <c r="BD105" s="99" t="s">
        <v>329</v>
      </c>
      <c r="BE105" s="100"/>
      <c r="BF105" s="100" t="s">
        <v>420</v>
      </c>
      <c r="BG105" s="46">
        <v>1</v>
      </c>
      <c r="BH105" s="47"/>
      <c r="BI105" s="48"/>
      <c r="BJ105" s="49"/>
      <c r="BK105" s="49"/>
      <c r="BL105" s="47"/>
      <c r="BM105" s="47"/>
      <c r="BN105" s="47"/>
      <c r="BO105" s="47"/>
      <c r="BP105" s="47"/>
      <c r="BQ105" s="47"/>
      <c r="BR105" s="47"/>
      <c r="BS105" s="47"/>
      <c r="BT105" s="47"/>
      <c r="BU105" s="47"/>
      <c r="BV105" s="50"/>
      <c r="BW105" s="49"/>
      <c r="BX105" s="49"/>
      <c r="BY105" s="49"/>
      <c r="BZ105" s="50"/>
      <c r="CA105" s="49"/>
      <c r="CB105" s="49"/>
      <c r="CC105" s="49"/>
      <c r="CD105" s="49"/>
      <c r="CE105" s="47"/>
      <c r="CF105" s="47"/>
      <c r="CG105" s="47"/>
      <c r="CH105" s="51"/>
      <c r="CI105" s="101"/>
    </row>
    <row r="106" spans="1:87" x14ac:dyDescent="0.15">
      <c r="A106" s="495">
        <f t="shared" si="6"/>
        <v>0</v>
      </c>
      <c r="B106" s="94"/>
      <c r="C106" s="95" t="s">
        <v>423</v>
      </c>
      <c r="D106" s="35">
        <v>4</v>
      </c>
      <c r="E106" s="54" t="s">
        <v>393</v>
      </c>
      <c r="F106" s="56">
        <v>6.1390341496916401</v>
      </c>
      <c r="G106" s="56">
        <v>6.362952237405092</v>
      </c>
      <c r="H106" s="56">
        <v>10.410731437595643</v>
      </c>
      <c r="I106" s="56">
        <v>79.61323066095872</v>
      </c>
      <c r="J106" s="56">
        <v>84.080042999884625</v>
      </c>
      <c r="K106" s="54">
        <v>883.04127398436242</v>
      </c>
      <c r="L106" s="56">
        <v>133.36975660291571</v>
      </c>
      <c r="M106" s="56">
        <v>196.57296663052907</v>
      </c>
      <c r="N106" s="54">
        <v>288.26040974871682</v>
      </c>
      <c r="O106" s="54">
        <v>249.99897657265464</v>
      </c>
      <c r="P106" s="56">
        <v>53.713525059317604</v>
      </c>
      <c r="Q106" s="56">
        <v>78.260890909984937</v>
      </c>
      <c r="R106" s="54">
        <v>78.05108194991314</v>
      </c>
      <c r="S106" s="56">
        <v>117.27951869681029</v>
      </c>
      <c r="T106" s="56">
        <v>8.572966000000001</v>
      </c>
      <c r="U106" s="56">
        <v>3.3480269999999996</v>
      </c>
      <c r="V106" s="56">
        <v>2.2042790000000005</v>
      </c>
      <c r="W106" s="56">
        <v>26.533854000000002</v>
      </c>
      <c r="X106" s="56">
        <v>0.26966499999999999</v>
      </c>
      <c r="Y106" s="56">
        <v>3.2777653333333334</v>
      </c>
      <c r="Z106" s="56">
        <v>1.4260099999999998</v>
      </c>
      <c r="AA106" s="56">
        <v>7.7282810000000008</v>
      </c>
      <c r="AB106" s="54">
        <v>250</v>
      </c>
      <c r="AC106" s="54">
        <v>48.889244999999988</v>
      </c>
      <c r="AD106" s="54">
        <v>28.942561999999999</v>
      </c>
      <c r="AE106" s="58">
        <v>0.1</v>
      </c>
      <c r="AF106" s="102">
        <v>0.02</v>
      </c>
      <c r="BB106" s="97"/>
      <c r="BC106" s="302"/>
      <c r="BD106" s="98" t="s">
        <v>331</v>
      </c>
      <c r="BE106" s="312"/>
      <c r="BF106" s="95" t="s">
        <v>421</v>
      </c>
      <c r="BG106" s="35">
        <v>2</v>
      </c>
      <c r="BH106" s="54"/>
      <c r="BI106" s="55"/>
      <c r="BJ106" s="56"/>
      <c r="BK106" s="56"/>
      <c r="BL106" s="54"/>
      <c r="BM106" s="54"/>
      <c r="BN106" s="54"/>
      <c r="BO106" s="54"/>
      <c r="BP106" s="54"/>
      <c r="BQ106" s="54"/>
      <c r="BR106" s="54"/>
      <c r="BS106" s="54"/>
      <c r="BT106" s="54"/>
      <c r="BU106" s="54"/>
      <c r="BV106" s="57"/>
      <c r="BW106" s="56"/>
      <c r="BX106" s="56"/>
      <c r="BY106" s="56"/>
      <c r="BZ106" s="57"/>
      <c r="CA106" s="56"/>
      <c r="CB106" s="56"/>
      <c r="CC106" s="56"/>
      <c r="CD106" s="56"/>
      <c r="CE106" s="54"/>
      <c r="CF106" s="54"/>
      <c r="CG106" s="54"/>
      <c r="CH106" s="58"/>
      <c r="CI106" s="102"/>
    </row>
    <row r="107" spans="1:87" x14ac:dyDescent="0.15">
      <c r="A107" s="495">
        <f t="shared" si="6"/>
        <v>0</v>
      </c>
      <c r="B107" s="94"/>
      <c r="C107" s="95" t="s">
        <v>424</v>
      </c>
      <c r="D107" s="35">
        <v>5</v>
      </c>
      <c r="E107" s="54" t="s">
        <v>393</v>
      </c>
      <c r="F107" s="56">
        <v>5.9487911050869098</v>
      </c>
      <c r="G107" s="56">
        <v>6.1272492174615572</v>
      </c>
      <c r="H107" s="56">
        <v>10.132673014134244</v>
      </c>
      <c r="I107" s="56">
        <v>76.839337732270195</v>
      </c>
      <c r="J107" s="56">
        <v>77.749054638855469</v>
      </c>
      <c r="K107" s="54">
        <v>879.84596221120773</v>
      </c>
      <c r="L107" s="56">
        <v>123.32346399865568</v>
      </c>
      <c r="M107" s="56">
        <v>201.01212004907887</v>
      </c>
      <c r="N107" s="54">
        <v>293.09842991692165</v>
      </c>
      <c r="O107" s="54">
        <v>257.93357650620578</v>
      </c>
      <c r="P107" s="56">
        <v>46.714654582750306</v>
      </c>
      <c r="Q107" s="56">
        <v>76.46708153595965</v>
      </c>
      <c r="R107" s="54">
        <v>77.024443546757652</v>
      </c>
      <c r="S107" s="56">
        <v>120.70164518250729</v>
      </c>
      <c r="T107" s="56">
        <v>8.572966000000001</v>
      </c>
      <c r="U107" s="56">
        <v>3.0635189999999999</v>
      </c>
      <c r="V107" s="56">
        <v>2.1101520000000007</v>
      </c>
      <c r="W107" s="56">
        <v>23.203854</v>
      </c>
      <c r="X107" s="56">
        <v>0.25010500000000002</v>
      </c>
      <c r="Y107" s="56">
        <v>2.892501333333334</v>
      </c>
      <c r="Z107" s="56">
        <v>1.2478100000000003</v>
      </c>
      <c r="AA107" s="56">
        <v>7.1008300000000002</v>
      </c>
      <c r="AB107" s="54">
        <v>150</v>
      </c>
      <c r="AC107" s="54">
        <v>39.689039999999991</v>
      </c>
      <c r="AD107" s="54">
        <v>27.457561999999999</v>
      </c>
      <c r="AE107" s="58">
        <v>0.1</v>
      </c>
      <c r="AF107" s="102">
        <v>0.02</v>
      </c>
      <c r="BB107" s="97"/>
      <c r="BC107" s="302"/>
      <c r="BD107" s="94"/>
      <c r="BE107" s="95"/>
      <c r="BF107" s="95" t="s">
        <v>422</v>
      </c>
      <c r="BG107" s="35">
        <v>3</v>
      </c>
      <c r="BH107" s="54"/>
      <c r="BI107" s="55"/>
      <c r="BJ107" s="56"/>
      <c r="BK107" s="56"/>
      <c r="BL107" s="54"/>
      <c r="BM107" s="54"/>
      <c r="BN107" s="54"/>
      <c r="BO107" s="54"/>
      <c r="BP107" s="54"/>
      <c r="BQ107" s="54"/>
      <c r="BR107" s="54"/>
      <c r="BS107" s="54"/>
      <c r="BT107" s="54"/>
      <c r="BU107" s="54"/>
      <c r="BV107" s="57"/>
      <c r="BW107" s="56"/>
      <c r="BX107" s="56"/>
      <c r="BY107" s="56"/>
      <c r="BZ107" s="57"/>
      <c r="CA107" s="56"/>
      <c r="CB107" s="56"/>
      <c r="CC107" s="56"/>
      <c r="CD107" s="56"/>
      <c r="CE107" s="54"/>
      <c r="CF107" s="54"/>
      <c r="CG107" s="54"/>
      <c r="CH107" s="58"/>
      <c r="CI107" s="102"/>
    </row>
    <row r="108" spans="1:87" x14ac:dyDescent="0.15">
      <c r="A108" s="495">
        <f t="shared" si="6"/>
        <v>0</v>
      </c>
      <c r="B108" s="99" t="str">
        <f>IF($BE$6=1,BD110,BD111)</f>
        <v>KG (1. Aufw.)</v>
      </c>
      <c r="C108" s="100" t="s">
        <v>425</v>
      </c>
      <c r="D108" s="46">
        <v>1</v>
      </c>
      <c r="E108" s="61" t="s">
        <v>393</v>
      </c>
      <c r="F108" s="63">
        <v>6.2676890468788038</v>
      </c>
      <c r="G108" s="63">
        <v>6.5094243681014312</v>
      </c>
      <c r="H108" s="63">
        <v>10.613562902363668</v>
      </c>
      <c r="I108" s="63">
        <v>83.046627236428648</v>
      </c>
      <c r="J108" s="63">
        <v>121.7598261777553</v>
      </c>
      <c r="K108" s="61">
        <v>869.8498815997782</v>
      </c>
      <c r="L108" s="63">
        <v>194.30541644008261</v>
      </c>
      <c r="M108" s="63">
        <v>155.89218448097952</v>
      </c>
      <c r="N108" s="61">
        <v>243.06388032389486</v>
      </c>
      <c r="O108" s="61">
        <v>202.98784921772628</v>
      </c>
      <c r="P108" s="63">
        <v>77.486101539574207</v>
      </c>
      <c r="Q108" s="63">
        <v>78.847346321047041</v>
      </c>
      <c r="R108" s="61">
        <v>83.697294378552286</v>
      </c>
      <c r="S108" s="63">
        <v>130</v>
      </c>
      <c r="T108" s="63">
        <v>12.052865739167608</v>
      </c>
      <c r="U108" s="63">
        <v>4.2142641712936264</v>
      </c>
      <c r="V108" s="63">
        <v>2.5190928104611157</v>
      </c>
      <c r="W108" s="63">
        <v>31.15695068056586</v>
      </c>
      <c r="X108" s="63">
        <v>0.23474500000000001</v>
      </c>
      <c r="Y108" s="63">
        <v>3.0521173333333325</v>
      </c>
      <c r="Z108" s="63">
        <v>2.3846927262851483</v>
      </c>
      <c r="AA108" s="63">
        <v>11.110286</v>
      </c>
      <c r="AB108" s="61">
        <v>400</v>
      </c>
      <c r="AC108" s="61">
        <v>86.055779999999984</v>
      </c>
      <c r="AD108" s="61">
        <v>36.697561999999998</v>
      </c>
      <c r="AE108" s="65">
        <v>0.3</v>
      </c>
      <c r="AF108" s="103">
        <v>0.02</v>
      </c>
      <c r="BB108" s="97"/>
      <c r="BC108" s="302"/>
      <c r="BD108" s="94"/>
      <c r="BE108" s="95"/>
      <c r="BF108" s="95" t="s">
        <v>423</v>
      </c>
      <c r="BG108" s="35">
        <v>4</v>
      </c>
      <c r="BH108" s="54"/>
      <c r="BI108" s="55"/>
      <c r="BJ108" s="56"/>
      <c r="BK108" s="56"/>
      <c r="BL108" s="54"/>
      <c r="BM108" s="54"/>
      <c r="BN108" s="54"/>
      <c r="BO108" s="54"/>
      <c r="BP108" s="54"/>
      <c r="BQ108" s="54"/>
      <c r="BR108" s="54"/>
      <c r="BS108" s="54"/>
      <c r="BT108" s="54"/>
      <c r="BU108" s="54"/>
      <c r="BV108" s="57"/>
      <c r="BW108" s="56"/>
      <c r="BX108" s="56"/>
      <c r="BY108" s="56"/>
      <c r="BZ108" s="57"/>
      <c r="CA108" s="56"/>
      <c r="CB108" s="56"/>
      <c r="CC108" s="56"/>
      <c r="CD108" s="56"/>
      <c r="CE108" s="54"/>
      <c r="CF108" s="54"/>
      <c r="CG108" s="54"/>
      <c r="CH108" s="58"/>
      <c r="CI108" s="102"/>
    </row>
    <row r="109" spans="1:87" x14ac:dyDescent="0.15">
      <c r="A109" s="495">
        <f t="shared" si="6"/>
        <v>0</v>
      </c>
      <c r="B109" s="94"/>
      <c r="C109" s="95" t="s">
        <v>426</v>
      </c>
      <c r="D109" s="35">
        <v>2</v>
      </c>
      <c r="E109" s="36" t="s">
        <v>393</v>
      </c>
      <c r="F109" s="38">
        <v>6.0997643997698345</v>
      </c>
      <c r="G109" s="38">
        <v>6.3010768474192282</v>
      </c>
      <c r="H109" s="38">
        <v>10.368721034606533</v>
      </c>
      <c r="I109" s="38">
        <v>81.233276335757381</v>
      </c>
      <c r="J109" s="38">
        <v>113.16748530016751</v>
      </c>
      <c r="K109" s="36">
        <v>869.03487730826532</v>
      </c>
      <c r="L109" s="38">
        <v>180.25182478572276</v>
      </c>
      <c r="M109" s="38">
        <v>168.10151459081632</v>
      </c>
      <c r="N109" s="36">
        <v>259.23765794875607</v>
      </c>
      <c r="O109" s="36">
        <v>216.7947094701004</v>
      </c>
      <c r="P109" s="38">
        <v>72.787374734464692</v>
      </c>
      <c r="Q109" s="38">
        <v>77.542185943548375</v>
      </c>
      <c r="R109" s="36">
        <v>82.630375573660203</v>
      </c>
      <c r="S109" s="38">
        <v>130</v>
      </c>
      <c r="T109" s="38">
        <v>12.052865739167608</v>
      </c>
      <c r="U109" s="38">
        <v>3.9775303838113629</v>
      </c>
      <c r="V109" s="38">
        <v>2.250797647366801</v>
      </c>
      <c r="W109" s="38">
        <v>30.52628074718433</v>
      </c>
      <c r="X109" s="38">
        <v>0.26198499999999997</v>
      </c>
      <c r="Y109" s="38">
        <v>3.3575733333333333</v>
      </c>
      <c r="Z109" s="38">
        <v>2.1210927262851484</v>
      </c>
      <c r="AA109" s="38">
        <v>9.7330089999999991</v>
      </c>
      <c r="AB109" s="36">
        <v>250</v>
      </c>
      <c r="AC109" s="36">
        <v>72.072614999999999</v>
      </c>
      <c r="AD109" s="36">
        <v>33.562561999999993</v>
      </c>
      <c r="AE109" s="40">
        <v>0.1</v>
      </c>
      <c r="AF109" s="96">
        <v>0.02</v>
      </c>
      <c r="BB109" s="97"/>
      <c r="BC109" s="302"/>
      <c r="BD109" s="94"/>
      <c r="BE109" s="95"/>
      <c r="BF109" s="95" t="s">
        <v>424</v>
      </c>
      <c r="BG109" s="35">
        <v>5</v>
      </c>
      <c r="BH109" s="54"/>
      <c r="BI109" s="55"/>
      <c r="BJ109" s="56"/>
      <c r="BK109" s="56"/>
      <c r="BL109" s="54"/>
      <c r="BM109" s="54"/>
      <c r="BN109" s="54"/>
      <c r="BO109" s="54"/>
      <c r="BP109" s="54"/>
      <c r="BQ109" s="54"/>
      <c r="BR109" s="54"/>
      <c r="BS109" s="54"/>
      <c r="BT109" s="54"/>
      <c r="BU109" s="54"/>
      <c r="BV109" s="57"/>
      <c r="BW109" s="56"/>
      <c r="BX109" s="56"/>
      <c r="BY109" s="56"/>
      <c r="BZ109" s="57"/>
      <c r="CA109" s="56"/>
      <c r="CB109" s="56"/>
      <c r="CC109" s="56"/>
      <c r="CD109" s="56"/>
      <c r="CE109" s="54"/>
      <c r="CF109" s="54"/>
      <c r="CG109" s="54"/>
      <c r="CH109" s="58"/>
      <c r="CI109" s="102"/>
    </row>
    <row r="110" spans="1:87" x14ac:dyDescent="0.15">
      <c r="A110" s="495">
        <f t="shared" si="6"/>
        <v>0</v>
      </c>
      <c r="B110" s="94"/>
      <c r="C110" s="95" t="s">
        <v>427</v>
      </c>
      <c r="D110" s="35">
        <v>3</v>
      </c>
      <c r="E110" s="36" t="s">
        <v>393</v>
      </c>
      <c r="F110" s="38">
        <v>5.8514742739857182</v>
      </c>
      <c r="G110" s="38">
        <v>5.988884219304234</v>
      </c>
      <c r="H110" s="38">
        <v>10.010316531727996</v>
      </c>
      <c r="I110" s="38">
        <v>78.443113390495313</v>
      </c>
      <c r="J110" s="38">
        <v>101.3839998838848</v>
      </c>
      <c r="K110" s="36">
        <v>869.97103715572359</v>
      </c>
      <c r="L110" s="38">
        <v>161.12138196930971</v>
      </c>
      <c r="M110" s="38">
        <v>181.05756449177539</v>
      </c>
      <c r="N110" s="36">
        <v>278.99153857763878</v>
      </c>
      <c r="O110" s="36">
        <v>233.59555145371098</v>
      </c>
      <c r="P110" s="38">
        <v>71.391791704199193</v>
      </c>
      <c r="Q110" s="38">
        <v>75.399331861478231</v>
      </c>
      <c r="R110" s="36">
        <v>80.976041093066144</v>
      </c>
      <c r="S110" s="38">
        <v>129.24471060192104</v>
      </c>
      <c r="T110" s="38">
        <v>12.052865739167608</v>
      </c>
      <c r="U110" s="38">
        <v>3.7147893346827483</v>
      </c>
      <c r="V110" s="38">
        <v>2.034707604298621</v>
      </c>
      <c r="W110" s="38">
        <v>28.994653766114894</v>
      </c>
      <c r="X110" s="38">
        <v>0.27362499999999995</v>
      </c>
      <c r="Y110" s="38">
        <v>3.4327893333333339</v>
      </c>
      <c r="Z110" s="38">
        <v>1.8860927262851486</v>
      </c>
      <c r="AA110" s="38">
        <v>8.6056740000000005</v>
      </c>
      <c r="AB110" s="36">
        <v>250</v>
      </c>
      <c r="AC110" s="36">
        <v>59.683769999999996</v>
      </c>
      <c r="AD110" s="36">
        <v>30.977562000000002</v>
      </c>
      <c r="AE110" s="40">
        <v>0.1</v>
      </c>
      <c r="AF110" s="96">
        <v>0.02</v>
      </c>
      <c r="BB110" s="97"/>
      <c r="BC110" s="302"/>
      <c r="BD110" s="99" t="s">
        <v>336</v>
      </c>
      <c r="BE110" s="100"/>
      <c r="BF110" s="100" t="s">
        <v>425</v>
      </c>
      <c r="BG110" s="46">
        <v>1</v>
      </c>
      <c r="BH110" s="61"/>
      <c r="BI110" s="62"/>
      <c r="BJ110" s="63"/>
      <c r="BK110" s="63"/>
      <c r="BL110" s="61"/>
      <c r="BM110" s="61"/>
      <c r="BN110" s="61"/>
      <c r="BO110" s="61"/>
      <c r="BP110" s="61"/>
      <c r="BQ110" s="61"/>
      <c r="BR110" s="61"/>
      <c r="BS110" s="61"/>
      <c r="BT110" s="61"/>
      <c r="BU110" s="61"/>
      <c r="BV110" s="64"/>
      <c r="BW110" s="63"/>
      <c r="BX110" s="63"/>
      <c r="BY110" s="63"/>
      <c r="BZ110" s="64"/>
      <c r="CA110" s="63"/>
      <c r="CB110" s="63"/>
      <c r="CC110" s="63"/>
      <c r="CD110" s="63"/>
      <c r="CE110" s="61"/>
      <c r="CF110" s="61"/>
      <c r="CG110" s="61"/>
      <c r="CH110" s="65"/>
      <c r="CI110" s="103"/>
    </row>
    <row r="111" spans="1:87" x14ac:dyDescent="0.15">
      <c r="A111" s="495">
        <f t="shared" si="6"/>
        <v>0</v>
      </c>
      <c r="B111" s="94"/>
      <c r="C111" s="95" t="s">
        <v>428</v>
      </c>
      <c r="D111" s="35">
        <v>4</v>
      </c>
      <c r="E111" s="36" t="s">
        <v>393</v>
      </c>
      <c r="F111" s="38">
        <v>5.3759958777217856</v>
      </c>
      <c r="G111" s="38">
        <v>5.3774864302061465</v>
      </c>
      <c r="H111" s="38">
        <v>9.3338877629824815</v>
      </c>
      <c r="I111" s="38">
        <v>73.52303368205736</v>
      </c>
      <c r="J111" s="38">
        <v>92.623653506265242</v>
      </c>
      <c r="K111" s="36">
        <v>872.73524142965846</v>
      </c>
      <c r="L111" s="38">
        <v>147.01983874560733</v>
      </c>
      <c r="M111" s="38">
        <v>193.26396588510286</v>
      </c>
      <c r="N111" s="36">
        <v>286.99047482403398</v>
      </c>
      <c r="O111" s="36">
        <v>242.85937806830123</v>
      </c>
      <c r="P111" s="38">
        <v>66.790961667090457</v>
      </c>
      <c r="Q111" s="38">
        <v>70.327604489485267</v>
      </c>
      <c r="R111" s="36">
        <v>79.598513842265262</v>
      </c>
      <c r="S111" s="38">
        <v>129</v>
      </c>
      <c r="T111" s="38">
        <v>12.052865739167608</v>
      </c>
      <c r="U111" s="38">
        <v>3.4260410239077803</v>
      </c>
      <c r="V111" s="38">
        <v>1.8708226812565769</v>
      </c>
      <c r="W111" s="38">
        <v>26.562069737357568</v>
      </c>
      <c r="X111" s="38">
        <v>0.26966499999999999</v>
      </c>
      <c r="Y111" s="38">
        <v>3.2777653333333334</v>
      </c>
      <c r="Z111" s="38">
        <v>1.6796927262851487</v>
      </c>
      <c r="AA111" s="38">
        <v>7.7282810000000008</v>
      </c>
      <c r="AB111" s="36">
        <v>250</v>
      </c>
      <c r="AC111" s="36">
        <v>48.889244999999988</v>
      </c>
      <c r="AD111" s="36">
        <v>28.942561999999999</v>
      </c>
      <c r="AE111" s="40">
        <v>0.1</v>
      </c>
      <c r="AF111" s="96">
        <v>0.02</v>
      </c>
      <c r="BB111" s="97"/>
      <c r="BC111" s="302"/>
      <c r="BD111" s="98" t="s">
        <v>338</v>
      </c>
      <c r="BE111" s="312"/>
      <c r="BF111" s="95" t="s">
        <v>426</v>
      </c>
      <c r="BG111" s="35">
        <v>2</v>
      </c>
      <c r="BH111" s="36"/>
      <c r="BI111" s="37"/>
      <c r="BJ111" s="38"/>
      <c r="BK111" s="38"/>
      <c r="BL111" s="36"/>
      <c r="BM111" s="36"/>
      <c r="BN111" s="36"/>
      <c r="BO111" s="36"/>
      <c r="BP111" s="36"/>
      <c r="BQ111" s="36"/>
      <c r="BR111" s="36"/>
      <c r="BS111" s="36"/>
      <c r="BT111" s="36"/>
      <c r="BU111" s="36"/>
      <c r="BV111" s="39"/>
      <c r="BW111" s="38"/>
      <c r="BX111" s="38"/>
      <c r="BY111" s="38"/>
      <c r="BZ111" s="39"/>
      <c r="CA111" s="38"/>
      <c r="CB111" s="38"/>
      <c r="CC111" s="38"/>
      <c r="CD111" s="38"/>
      <c r="CE111" s="36"/>
      <c r="CF111" s="36"/>
      <c r="CG111" s="36"/>
      <c r="CH111" s="40"/>
      <c r="CI111" s="96"/>
    </row>
    <row r="112" spans="1:87" ht="15" thickBot="1" x14ac:dyDescent="0.2">
      <c r="A112" s="496">
        <f t="shared" si="6"/>
        <v>0</v>
      </c>
      <c r="B112" s="105"/>
      <c r="C112" s="106" t="s">
        <v>429</v>
      </c>
      <c r="D112" s="71">
        <v>5</v>
      </c>
      <c r="E112" s="72" t="s">
        <v>393</v>
      </c>
      <c r="F112" s="74">
        <v>4.8789577511340863</v>
      </c>
      <c r="G112" s="74">
        <v>4.7491437450211542</v>
      </c>
      <c r="H112" s="74">
        <v>8.606625267951868</v>
      </c>
      <c r="I112" s="74">
        <v>68.249103476016288</v>
      </c>
      <c r="J112" s="74">
        <v>86.39147712326978</v>
      </c>
      <c r="K112" s="72">
        <v>871.89001758052723</v>
      </c>
      <c r="L112" s="74">
        <v>137.05739400421561</v>
      </c>
      <c r="M112" s="74">
        <v>198.13328023077585</v>
      </c>
      <c r="N112" s="72">
        <v>295.82303105124089</v>
      </c>
      <c r="O112" s="72">
        <v>252.17521602132663</v>
      </c>
      <c r="P112" s="74">
        <v>67.314522509885649</v>
      </c>
      <c r="Q112" s="74">
        <v>64.956715660227545</v>
      </c>
      <c r="R112" s="72">
        <v>78.608847825937801</v>
      </c>
      <c r="S112" s="74">
        <v>128.22379265679734</v>
      </c>
      <c r="T112" s="74">
        <v>12.052865739167608</v>
      </c>
      <c r="U112" s="74">
        <v>3.1112854514864599</v>
      </c>
      <c r="V112" s="74">
        <v>1.7591428782406675</v>
      </c>
      <c r="W112" s="74">
        <v>23.228528660912332</v>
      </c>
      <c r="X112" s="74">
        <v>0.25010500000000002</v>
      </c>
      <c r="Y112" s="74">
        <v>2.892501333333334</v>
      </c>
      <c r="Z112" s="74">
        <v>1.5018927262851485</v>
      </c>
      <c r="AA112" s="74">
        <v>7.1008300000000002</v>
      </c>
      <c r="AB112" s="72">
        <v>150</v>
      </c>
      <c r="AC112" s="72">
        <v>39.689039999999991</v>
      </c>
      <c r="AD112" s="72">
        <v>27.457561999999999</v>
      </c>
      <c r="AE112" s="76">
        <v>0.1</v>
      </c>
      <c r="AF112" s="107">
        <v>0.02</v>
      </c>
      <c r="BB112" s="97"/>
      <c r="BC112" s="302"/>
      <c r="BD112" s="94"/>
      <c r="BE112" s="95"/>
      <c r="BF112" s="95" t="s">
        <v>427</v>
      </c>
      <c r="BG112" s="35">
        <v>3</v>
      </c>
      <c r="BH112" s="36"/>
      <c r="BI112" s="37"/>
      <c r="BJ112" s="38"/>
      <c r="BK112" s="38"/>
      <c r="BL112" s="36"/>
      <c r="BM112" s="36"/>
      <c r="BN112" s="36"/>
      <c r="BO112" s="36"/>
      <c r="BP112" s="36"/>
      <c r="BQ112" s="36"/>
      <c r="BR112" s="36"/>
      <c r="BS112" s="36"/>
      <c r="BT112" s="36"/>
      <c r="BU112" s="36"/>
      <c r="BV112" s="39"/>
      <c r="BW112" s="38"/>
      <c r="BX112" s="38"/>
      <c r="BY112" s="38"/>
      <c r="BZ112" s="39"/>
      <c r="CA112" s="38"/>
      <c r="CB112" s="38"/>
      <c r="CC112" s="38"/>
      <c r="CD112" s="38"/>
      <c r="CE112" s="36"/>
      <c r="CF112" s="36"/>
      <c r="CG112" s="36"/>
      <c r="CH112" s="40"/>
      <c r="CI112" s="96"/>
    </row>
    <row r="113" spans="1:87" ht="15" customHeight="1" x14ac:dyDescent="0.15">
      <c r="A113" s="504" t="str">
        <f>IF($BE$6=1,BB115,BC115)</f>
        <v>Silagen Reinbestände</v>
      </c>
      <c r="B113" s="108" t="str">
        <f>IF($BE$6=1,BD115,BD116)</f>
        <v>Knaulgras (1. Aufw.)</v>
      </c>
      <c r="C113" s="109" t="s">
        <v>430</v>
      </c>
      <c r="D113" s="24">
        <v>1</v>
      </c>
      <c r="E113" s="79" t="s">
        <v>393</v>
      </c>
      <c r="F113" s="80">
        <v>6.9578097032590964</v>
      </c>
      <c r="G113" s="80">
        <v>7.3117518438176452</v>
      </c>
      <c r="H113" s="80">
        <v>11.680302893655165</v>
      </c>
      <c r="I113" s="80">
        <v>91.264120053674844</v>
      </c>
      <c r="J113" s="80">
        <v>169.84462832736466</v>
      </c>
      <c r="K113" s="81">
        <v>895.23406155944508</v>
      </c>
      <c r="L113" s="80">
        <v>273.66635571389867</v>
      </c>
      <c r="M113" s="80">
        <v>192.135682116787</v>
      </c>
      <c r="N113" s="81">
        <v>409.18614059729953</v>
      </c>
      <c r="O113" s="81">
        <v>228.67831263942492</v>
      </c>
      <c r="P113" s="80">
        <v>77.169813801707846</v>
      </c>
      <c r="Q113" s="80">
        <v>82.132381463666036</v>
      </c>
      <c r="R113" s="81">
        <v>87.58303294150835</v>
      </c>
      <c r="S113" s="80">
        <v>104.92427111115032</v>
      </c>
      <c r="T113" s="80">
        <v>3.67</v>
      </c>
      <c r="U113" s="80">
        <v>4.9114597266696265</v>
      </c>
      <c r="V113" s="80">
        <v>1.68</v>
      </c>
      <c r="W113" s="80">
        <v>42.46890599826768</v>
      </c>
      <c r="X113" s="80"/>
      <c r="Y113" s="80"/>
      <c r="Z113" s="80"/>
      <c r="AA113" s="80"/>
      <c r="AB113" s="80"/>
      <c r="AC113" s="80"/>
      <c r="AD113" s="80"/>
      <c r="AE113" s="80"/>
      <c r="AF113" s="83"/>
      <c r="BB113" s="97"/>
      <c r="BC113" s="302"/>
      <c r="BD113" s="94"/>
      <c r="BE113" s="95"/>
      <c r="BF113" s="95" t="s">
        <v>428</v>
      </c>
      <c r="BG113" s="35">
        <v>4</v>
      </c>
      <c r="BH113" s="36"/>
      <c r="BI113" s="37"/>
      <c r="BJ113" s="38"/>
      <c r="BK113" s="38"/>
      <c r="BL113" s="36"/>
      <c r="BM113" s="36"/>
      <c r="BN113" s="36"/>
      <c r="BO113" s="36"/>
      <c r="BP113" s="36"/>
      <c r="BQ113" s="36"/>
      <c r="BR113" s="36"/>
      <c r="BS113" s="36"/>
      <c r="BT113" s="36"/>
      <c r="BU113" s="36"/>
      <c r="BV113" s="39"/>
      <c r="BW113" s="38"/>
      <c r="BX113" s="38"/>
      <c r="BY113" s="38"/>
      <c r="BZ113" s="39"/>
      <c r="CA113" s="38"/>
      <c r="CB113" s="38"/>
      <c r="CC113" s="38"/>
      <c r="CD113" s="38"/>
      <c r="CE113" s="36"/>
      <c r="CF113" s="36"/>
      <c r="CG113" s="36"/>
      <c r="CH113" s="40"/>
      <c r="CI113" s="96"/>
    </row>
    <row r="114" spans="1:87" ht="15" thickBot="1" x14ac:dyDescent="0.2">
      <c r="A114" s="495">
        <f t="shared" ref="A114:A147" si="7">IF($BE$6=1,BB115,BB116)</f>
        <v>0</v>
      </c>
      <c r="B114" s="94"/>
      <c r="C114" s="95" t="s">
        <v>431</v>
      </c>
      <c r="D114" s="35">
        <v>2</v>
      </c>
      <c r="E114" s="84" t="s">
        <v>393</v>
      </c>
      <c r="F114" s="56">
        <v>6.7615195804937205</v>
      </c>
      <c r="G114" s="56">
        <v>7.0846596264537425</v>
      </c>
      <c r="H114" s="56">
        <v>11.375855327534564</v>
      </c>
      <c r="I114" s="56">
        <v>88.933411166904236</v>
      </c>
      <c r="J114" s="56">
        <v>136.04545137318266</v>
      </c>
      <c r="K114" s="54">
        <v>900.99228224917317</v>
      </c>
      <c r="L114" s="56">
        <v>217.59942503954363</v>
      </c>
      <c r="M114" s="56">
        <v>219.3319604797035</v>
      </c>
      <c r="N114" s="54">
        <v>424.12667367840186</v>
      </c>
      <c r="O114" s="54">
        <v>242.9974879220149</v>
      </c>
      <c r="P114" s="56">
        <v>60.370979241831002</v>
      </c>
      <c r="Q114" s="56">
        <v>81.168954244035177</v>
      </c>
      <c r="R114" s="54">
        <v>84.78440825832584</v>
      </c>
      <c r="S114" s="56">
        <v>98.924731182795696</v>
      </c>
      <c r="T114" s="56">
        <v>3.16</v>
      </c>
      <c r="U114" s="56">
        <v>4.492375616382505</v>
      </c>
      <c r="V114" s="56">
        <v>1.5</v>
      </c>
      <c r="W114" s="56">
        <v>42.077237143086293</v>
      </c>
      <c r="X114" s="56"/>
      <c r="Y114" s="56"/>
      <c r="Z114" s="56"/>
      <c r="AA114" s="56"/>
      <c r="AB114" s="56"/>
      <c r="AC114" s="56"/>
      <c r="AD114" s="56"/>
      <c r="AE114" s="56"/>
      <c r="AF114" s="60"/>
      <c r="BB114" s="104"/>
      <c r="BC114" s="303"/>
      <c r="BD114" s="105"/>
      <c r="BE114" s="106"/>
      <c r="BF114" s="106" t="s">
        <v>429</v>
      </c>
      <c r="BG114" s="71">
        <v>5</v>
      </c>
      <c r="BH114" s="72"/>
      <c r="BI114" s="73"/>
      <c r="BJ114" s="74"/>
      <c r="BK114" s="74"/>
      <c r="BL114" s="72"/>
      <c r="BM114" s="72"/>
      <c r="BN114" s="72"/>
      <c r="BO114" s="72"/>
      <c r="BP114" s="72"/>
      <c r="BQ114" s="72"/>
      <c r="BR114" s="72"/>
      <c r="BS114" s="72"/>
      <c r="BT114" s="72"/>
      <c r="BU114" s="72"/>
      <c r="BV114" s="75"/>
      <c r="BW114" s="74"/>
      <c r="BX114" s="74"/>
      <c r="BY114" s="74"/>
      <c r="BZ114" s="75"/>
      <c r="CA114" s="74"/>
      <c r="CB114" s="74"/>
      <c r="CC114" s="74"/>
      <c r="CD114" s="74"/>
      <c r="CE114" s="72"/>
      <c r="CF114" s="72"/>
      <c r="CG114" s="72"/>
      <c r="CH114" s="76"/>
      <c r="CI114" s="107"/>
    </row>
    <row r="115" spans="1:87" ht="15" customHeight="1" x14ac:dyDescent="0.15">
      <c r="A115" s="495">
        <f t="shared" si="7"/>
        <v>0</v>
      </c>
      <c r="B115" s="94"/>
      <c r="C115" s="95" t="s">
        <v>432</v>
      </c>
      <c r="D115" s="35">
        <v>3</v>
      </c>
      <c r="E115" s="84" t="s">
        <v>393</v>
      </c>
      <c r="F115" s="56">
        <v>6.255467645930084</v>
      </c>
      <c r="G115" s="56">
        <v>6.4551483780129804</v>
      </c>
      <c r="H115" s="56">
        <v>10.641210950017687</v>
      </c>
      <c r="I115" s="56">
        <v>82.895617841187175</v>
      </c>
      <c r="J115" s="56">
        <v>96.152731308634884</v>
      </c>
      <c r="K115" s="54">
        <v>908.07611547796523</v>
      </c>
      <c r="L115" s="56">
        <v>152.61759027372884</v>
      </c>
      <c r="M115" s="56">
        <v>270.65595558411633</v>
      </c>
      <c r="N115" s="54">
        <v>483.1453950292717</v>
      </c>
      <c r="O115" s="54">
        <v>289.287466634434</v>
      </c>
      <c r="P115" s="56">
        <v>62.836716424492167</v>
      </c>
      <c r="Q115" s="56">
        <v>77.524929470609237</v>
      </c>
      <c r="R115" s="54">
        <v>79.560216434471741</v>
      </c>
      <c r="S115" s="56">
        <v>91.626018609153533</v>
      </c>
      <c r="T115" s="56">
        <v>2.76</v>
      </c>
      <c r="U115" s="56">
        <v>3.8110506213630795</v>
      </c>
      <c r="V115" s="56">
        <v>1.35</v>
      </c>
      <c r="W115" s="56">
        <v>37.552599999999998</v>
      </c>
      <c r="X115" s="56"/>
      <c r="Y115" s="56"/>
      <c r="Z115" s="56"/>
      <c r="AA115" s="56"/>
      <c r="AB115" s="56"/>
      <c r="AC115" s="56"/>
      <c r="AD115" s="56"/>
      <c r="AE115" s="56"/>
      <c r="AF115" s="60"/>
      <c r="BB115" s="321" t="s">
        <v>433</v>
      </c>
      <c r="BC115" s="322" t="s">
        <v>434</v>
      </c>
      <c r="BD115" s="108" t="s">
        <v>345</v>
      </c>
      <c r="BE115" s="109"/>
      <c r="BF115" s="109" t="s">
        <v>430</v>
      </c>
      <c r="BG115" s="24">
        <v>1</v>
      </c>
      <c r="BH115" s="79"/>
      <c r="BI115" s="80"/>
      <c r="BJ115" s="80"/>
      <c r="BK115" s="80"/>
      <c r="BL115" s="81"/>
      <c r="BM115" s="81"/>
      <c r="BN115" s="81"/>
      <c r="BO115" s="81"/>
      <c r="BP115" s="81"/>
      <c r="BQ115" s="81"/>
      <c r="BR115" s="81"/>
      <c r="BS115" s="81"/>
      <c r="BT115" s="81"/>
      <c r="BU115" s="81"/>
      <c r="BV115" s="81"/>
      <c r="BW115" s="80"/>
      <c r="BX115" s="80"/>
      <c r="BY115" s="80"/>
      <c r="BZ115" s="81"/>
      <c r="CA115" s="80"/>
      <c r="CB115" s="80"/>
      <c r="CC115" s="80"/>
      <c r="CD115" s="80"/>
      <c r="CE115" s="80"/>
      <c r="CF115" s="80"/>
      <c r="CG115" s="80"/>
      <c r="CH115" s="80"/>
      <c r="CI115" s="83"/>
    </row>
    <row r="116" spans="1:87" x14ac:dyDescent="0.15">
      <c r="A116" s="495">
        <f t="shared" si="7"/>
        <v>0</v>
      </c>
      <c r="B116" s="94"/>
      <c r="C116" s="95" t="s">
        <v>435</v>
      </c>
      <c r="D116" s="35">
        <v>4</v>
      </c>
      <c r="E116" s="84" t="s">
        <v>393</v>
      </c>
      <c r="F116" s="56">
        <v>5.755256935323338</v>
      </c>
      <c r="G116" s="56">
        <v>5.8244357619844314</v>
      </c>
      <c r="H116" s="56">
        <v>9.9191834775420222</v>
      </c>
      <c r="I116" s="56">
        <v>75.051189813351726</v>
      </c>
      <c r="J116" s="56">
        <v>73.430729532601859</v>
      </c>
      <c r="K116" s="54">
        <v>911.19061712223368</v>
      </c>
      <c r="L116" s="56">
        <v>116.51961637711496</v>
      </c>
      <c r="M116" s="56">
        <v>317.17398023070143</v>
      </c>
      <c r="N116" s="54">
        <v>532.88332850030781</v>
      </c>
      <c r="O116" s="54">
        <v>340.8621023262408</v>
      </c>
      <c r="P116" s="56">
        <v>42.231528215118495</v>
      </c>
      <c r="Q116" s="56">
        <v>72.237070139874149</v>
      </c>
      <c r="R116" s="54">
        <v>75.794797295459631</v>
      </c>
      <c r="S116" s="56">
        <v>88.823420818662441</v>
      </c>
      <c r="T116" s="56">
        <v>2.48</v>
      </c>
      <c r="U116" s="56">
        <v>3.4286548053590811</v>
      </c>
      <c r="V116" s="56">
        <v>1.24</v>
      </c>
      <c r="W116" s="56">
        <v>35.113412529121085</v>
      </c>
      <c r="X116" s="56"/>
      <c r="Y116" s="56"/>
      <c r="Z116" s="56"/>
      <c r="AA116" s="56"/>
      <c r="AB116" s="56"/>
      <c r="AC116" s="56"/>
      <c r="AD116" s="56"/>
      <c r="AE116" s="56"/>
      <c r="AF116" s="60"/>
      <c r="BB116" s="110"/>
      <c r="BC116" s="244"/>
      <c r="BD116" s="98" t="s">
        <v>347</v>
      </c>
      <c r="BE116" s="312"/>
      <c r="BF116" s="95" t="s">
        <v>431</v>
      </c>
      <c r="BG116" s="35">
        <v>2</v>
      </c>
      <c r="BH116" s="84"/>
      <c r="BI116" s="56"/>
      <c r="BJ116" s="56"/>
      <c r="BK116" s="56"/>
      <c r="BL116" s="54"/>
      <c r="BM116" s="54"/>
      <c r="BN116" s="54"/>
      <c r="BO116" s="54"/>
      <c r="BP116" s="54"/>
      <c r="BQ116" s="54"/>
      <c r="BR116" s="54"/>
      <c r="BS116" s="54"/>
      <c r="BT116" s="54"/>
      <c r="BU116" s="54"/>
      <c r="BV116" s="54"/>
      <c r="BW116" s="56"/>
      <c r="BX116" s="56"/>
      <c r="BY116" s="56"/>
      <c r="BZ116" s="54"/>
      <c r="CA116" s="56"/>
      <c r="CB116" s="56"/>
      <c r="CC116" s="56"/>
      <c r="CD116" s="56"/>
      <c r="CE116" s="56"/>
      <c r="CF116" s="56"/>
      <c r="CG116" s="56"/>
      <c r="CH116" s="56"/>
      <c r="CI116" s="60"/>
    </row>
    <row r="117" spans="1:87" x14ac:dyDescent="0.15">
      <c r="A117" s="495">
        <f t="shared" si="7"/>
        <v>0</v>
      </c>
      <c r="B117" s="94"/>
      <c r="C117" s="95" t="s">
        <v>436</v>
      </c>
      <c r="D117" s="35">
        <v>5</v>
      </c>
      <c r="E117" s="84" t="s">
        <v>393</v>
      </c>
      <c r="F117" s="56">
        <v>5.428628490089876</v>
      </c>
      <c r="G117" s="56">
        <v>5.405806573834818</v>
      </c>
      <c r="H117" s="56">
        <v>9.4511057718415472</v>
      </c>
      <c r="I117" s="56">
        <v>69.383082893631695</v>
      </c>
      <c r="J117" s="56">
        <v>59.83753887525075</v>
      </c>
      <c r="K117" s="54">
        <v>918.01042422047487</v>
      </c>
      <c r="L117" s="56">
        <v>95.174074070635655</v>
      </c>
      <c r="M117" s="56">
        <v>336.29685159389834</v>
      </c>
      <c r="N117" s="54">
        <v>553.33040451674242</v>
      </c>
      <c r="O117" s="54">
        <v>361.14615246651982</v>
      </c>
      <c r="P117" s="56">
        <v>46.271316481794678</v>
      </c>
      <c r="Q117" s="56">
        <v>68.310190542059217</v>
      </c>
      <c r="R117" s="54">
        <v>73.211528674108365</v>
      </c>
      <c r="S117" s="56">
        <v>81.912922512755102</v>
      </c>
      <c r="T117" s="56">
        <v>2.2999999999999998</v>
      </c>
      <c r="U117" s="56">
        <v>3.014229767183537</v>
      </c>
      <c r="V117" s="56">
        <v>1.1499999999999999</v>
      </c>
      <c r="W117" s="56">
        <v>32.511716953755347</v>
      </c>
      <c r="X117" s="56"/>
      <c r="Y117" s="56"/>
      <c r="Z117" s="56"/>
      <c r="AA117" s="56"/>
      <c r="AB117" s="56"/>
      <c r="AC117" s="56"/>
      <c r="AD117" s="56"/>
      <c r="AE117" s="56"/>
      <c r="AF117" s="60"/>
      <c r="BB117" s="110"/>
      <c r="BC117" s="244"/>
      <c r="BD117" s="94"/>
      <c r="BE117" s="95"/>
      <c r="BF117" s="95" t="s">
        <v>432</v>
      </c>
      <c r="BG117" s="35">
        <v>3</v>
      </c>
      <c r="BH117" s="84"/>
      <c r="BI117" s="56"/>
      <c r="BJ117" s="56"/>
      <c r="BK117" s="56"/>
      <c r="BL117" s="54"/>
      <c r="BM117" s="54"/>
      <c r="BN117" s="54"/>
      <c r="BO117" s="54"/>
      <c r="BP117" s="54"/>
      <c r="BQ117" s="54"/>
      <c r="BR117" s="54"/>
      <c r="BS117" s="54"/>
      <c r="BT117" s="54"/>
      <c r="BU117" s="54"/>
      <c r="BV117" s="54"/>
      <c r="BW117" s="56"/>
      <c r="BX117" s="56"/>
      <c r="BY117" s="56"/>
      <c r="BZ117" s="54"/>
      <c r="CA117" s="56"/>
      <c r="CB117" s="56"/>
      <c r="CC117" s="56"/>
      <c r="CD117" s="56"/>
      <c r="CE117" s="56"/>
      <c r="CF117" s="56"/>
      <c r="CG117" s="56"/>
      <c r="CH117" s="56"/>
      <c r="CI117" s="60"/>
    </row>
    <row r="118" spans="1:87" x14ac:dyDescent="0.15">
      <c r="A118" s="495">
        <f t="shared" si="7"/>
        <v>0</v>
      </c>
      <c r="B118" s="99" t="str">
        <f>IF($BE$6=1,BD120,BD121)</f>
        <v xml:space="preserve">Englisches Raigras </v>
      </c>
      <c r="C118" s="100" t="s">
        <v>437</v>
      </c>
      <c r="D118" s="46">
        <v>1</v>
      </c>
      <c r="E118" s="85" t="s">
        <v>393</v>
      </c>
      <c r="F118" s="63">
        <v>7.2115280185587523</v>
      </c>
      <c r="G118" s="63">
        <v>7.6824154561793545</v>
      </c>
      <c r="H118" s="63">
        <v>11.978095010999322</v>
      </c>
      <c r="I118" s="63">
        <v>92.823598265993439</v>
      </c>
      <c r="J118" s="63">
        <v>118.69343181010655</v>
      </c>
      <c r="K118" s="61">
        <v>911.25053834823325</v>
      </c>
      <c r="L118" s="63">
        <v>189.05027932960894</v>
      </c>
      <c r="M118" s="63">
        <v>178.59335061054796</v>
      </c>
      <c r="N118" s="61">
        <v>344.70708899088316</v>
      </c>
      <c r="O118" s="61">
        <v>206.21200646900414</v>
      </c>
      <c r="P118" s="63">
        <v>143.12538088395311</v>
      </c>
      <c r="Q118" s="63">
        <v>86.00497784460191</v>
      </c>
      <c r="R118" s="61">
        <v>82.619840359412123</v>
      </c>
      <c r="S118" s="63">
        <v>87.884541936063712</v>
      </c>
      <c r="T118" s="63">
        <v>3.61</v>
      </c>
      <c r="U118" s="63">
        <v>3.8833876881249703</v>
      </c>
      <c r="V118" s="63">
        <v>1.51</v>
      </c>
      <c r="W118" s="63">
        <v>32.091938610531948</v>
      </c>
      <c r="X118" s="63"/>
      <c r="Y118" s="63"/>
      <c r="Z118" s="63"/>
      <c r="AA118" s="63"/>
      <c r="AB118" s="63"/>
      <c r="AC118" s="63"/>
      <c r="AD118" s="63"/>
      <c r="AE118" s="63"/>
      <c r="AF118" s="67"/>
      <c r="BB118" s="110"/>
      <c r="BC118" s="244"/>
      <c r="BD118" s="94"/>
      <c r="BE118" s="95"/>
      <c r="BF118" s="95" t="s">
        <v>435</v>
      </c>
      <c r="BG118" s="35">
        <v>4</v>
      </c>
      <c r="BH118" s="84"/>
      <c r="BI118" s="56"/>
      <c r="BJ118" s="56"/>
      <c r="BK118" s="56"/>
      <c r="BL118" s="54"/>
      <c r="BM118" s="54"/>
      <c r="BN118" s="54"/>
      <c r="BO118" s="54"/>
      <c r="BP118" s="54"/>
      <c r="BQ118" s="54"/>
      <c r="BR118" s="54"/>
      <c r="BS118" s="54"/>
      <c r="BT118" s="54"/>
      <c r="BU118" s="54"/>
      <c r="BV118" s="54"/>
      <c r="BW118" s="56"/>
      <c r="BX118" s="56"/>
      <c r="BY118" s="56"/>
      <c r="BZ118" s="54"/>
      <c r="CA118" s="56"/>
      <c r="CB118" s="56"/>
      <c r="CC118" s="56"/>
      <c r="CD118" s="56"/>
      <c r="CE118" s="56"/>
      <c r="CF118" s="56"/>
      <c r="CG118" s="56"/>
      <c r="CH118" s="56"/>
      <c r="CI118" s="60"/>
    </row>
    <row r="119" spans="1:87" x14ac:dyDescent="0.15">
      <c r="A119" s="495">
        <f t="shared" si="7"/>
        <v>0</v>
      </c>
      <c r="B119" s="94" t="str">
        <f>IF($BE$6=1,"",BD122)</f>
        <v>(1. Aufw.)</v>
      </c>
      <c r="C119" s="95" t="s">
        <v>438</v>
      </c>
      <c r="D119" s="35">
        <v>2</v>
      </c>
      <c r="E119" s="86" t="s">
        <v>393</v>
      </c>
      <c r="F119" s="38">
        <v>7.16136068555568</v>
      </c>
      <c r="G119" s="38">
        <v>7.619765571525412</v>
      </c>
      <c r="H119" s="38">
        <v>11.906299954633631</v>
      </c>
      <c r="I119" s="38">
        <v>92.196137078761666</v>
      </c>
      <c r="J119" s="38">
        <v>112.9121750429039</v>
      </c>
      <c r="K119" s="36">
        <v>912.90748898678419</v>
      </c>
      <c r="L119" s="38">
        <v>179.63504540360975</v>
      </c>
      <c r="M119" s="38">
        <v>193.76232400218296</v>
      </c>
      <c r="N119" s="36">
        <v>360.43635120285768</v>
      </c>
      <c r="O119" s="36">
        <v>221.59813809754817</v>
      </c>
      <c r="P119" s="38">
        <v>111.20241785762437</v>
      </c>
      <c r="Q119" s="38">
        <v>85.677628338075522</v>
      </c>
      <c r="R119" s="36">
        <v>81.846211966460416</v>
      </c>
      <c r="S119" s="38">
        <v>86.086956521739125</v>
      </c>
      <c r="T119" s="38">
        <v>3.49</v>
      </c>
      <c r="U119" s="38">
        <v>4.1017870237527827</v>
      </c>
      <c r="V119" s="38">
        <v>1.35</v>
      </c>
      <c r="W119" s="38">
        <v>36.105998685578939</v>
      </c>
      <c r="X119" s="38"/>
      <c r="Y119" s="38"/>
      <c r="Z119" s="38"/>
      <c r="AA119" s="38"/>
      <c r="AB119" s="38"/>
      <c r="AC119" s="38"/>
      <c r="AD119" s="38"/>
      <c r="AE119" s="38"/>
      <c r="AF119" s="42"/>
      <c r="BB119" s="110"/>
      <c r="BC119" s="244"/>
      <c r="BD119" s="94"/>
      <c r="BE119" s="95"/>
      <c r="BF119" s="95" t="s">
        <v>436</v>
      </c>
      <c r="BG119" s="35">
        <v>5</v>
      </c>
      <c r="BH119" s="84"/>
      <c r="BI119" s="56"/>
      <c r="BJ119" s="56"/>
      <c r="BK119" s="56"/>
      <c r="BL119" s="54"/>
      <c r="BM119" s="54"/>
      <c r="BN119" s="54"/>
      <c r="BO119" s="54"/>
      <c r="BP119" s="54"/>
      <c r="BQ119" s="54"/>
      <c r="BR119" s="54"/>
      <c r="BS119" s="54"/>
      <c r="BT119" s="54"/>
      <c r="BU119" s="54"/>
      <c r="BV119" s="54"/>
      <c r="BW119" s="56"/>
      <c r="BX119" s="56"/>
      <c r="BY119" s="56"/>
      <c r="BZ119" s="54"/>
      <c r="CA119" s="56"/>
      <c r="CB119" s="56"/>
      <c r="CC119" s="56"/>
      <c r="CD119" s="56"/>
      <c r="CE119" s="56"/>
      <c r="CF119" s="56"/>
      <c r="CG119" s="56"/>
      <c r="CH119" s="56"/>
      <c r="CI119" s="60"/>
    </row>
    <row r="120" spans="1:87" x14ac:dyDescent="0.15">
      <c r="A120" s="495">
        <f t="shared" si="7"/>
        <v>0</v>
      </c>
      <c r="B120" s="94"/>
      <c r="C120" s="95" t="s">
        <v>439</v>
      </c>
      <c r="D120" s="35">
        <v>3</v>
      </c>
      <c r="E120" s="86" t="s">
        <v>393</v>
      </c>
      <c r="F120" s="38">
        <v>6.8690439730095081</v>
      </c>
      <c r="G120" s="38">
        <v>7.2624758153519302</v>
      </c>
      <c r="H120" s="38">
        <v>11.477648152906307</v>
      </c>
      <c r="I120" s="38">
        <v>86.479163164968469</v>
      </c>
      <c r="J120" s="38">
        <v>83.38144788080902</v>
      </c>
      <c r="K120" s="36">
        <v>916.64100841668233</v>
      </c>
      <c r="L120" s="38">
        <v>132.25393433787161</v>
      </c>
      <c r="M120" s="38">
        <v>226.6766019709579</v>
      </c>
      <c r="N120" s="36">
        <v>397.45148796571794</v>
      </c>
      <c r="O120" s="36">
        <v>250.65692108969125</v>
      </c>
      <c r="P120" s="38">
        <v>116.81666167794704</v>
      </c>
      <c r="Q120" s="38">
        <v>83.013222487971319</v>
      </c>
      <c r="R120" s="36">
        <v>77.399155238638144</v>
      </c>
      <c r="S120" s="38">
        <v>82.528923378457549</v>
      </c>
      <c r="T120" s="38">
        <v>3.33</v>
      </c>
      <c r="U120" s="38">
        <v>3.7358553204617282</v>
      </c>
      <c r="V120" s="38">
        <v>1.23</v>
      </c>
      <c r="W120" s="38">
        <v>32.274480950331579</v>
      </c>
      <c r="X120" s="38"/>
      <c r="Y120" s="38"/>
      <c r="Z120" s="38"/>
      <c r="AA120" s="38"/>
      <c r="AB120" s="38"/>
      <c r="AC120" s="38"/>
      <c r="AD120" s="38"/>
      <c r="AE120" s="38"/>
      <c r="AF120" s="42"/>
      <c r="BB120" s="110"/>
      <c r="BC120" s="244"/>
      <c r="BD120" s="99" t="s">
        <v>352</v>
      </c>
      <c r="BE120" s="100"/>
      <c r="BF120" s="100" t="s">
        <v>437</v>
      </c>
      <c r="BG120" s="46">
        <v>1</v>
      </c>
      <c r="BH120" s="85"/>
      <c r="BI120" s="63"/>
      <c r="BJ120" s="63"/>
      <c r="BK120" s="63"/>
      <c r="BL120" s="61"/>
      <c r="BM120" s="61"/>
      <c r="BN120" s="61"/>
      <c r="BO120" s="61"/>
      <c r="BP120" s="61"/>
      <c r="BQ120" s="61"/>
      <c r="BR120" s="61"/>
      <c r="BS120" s="61"/>
      <c r="BT120" s="61"/>
      <c r="BU120" s="61"/>
      <c r="BV120" s="61"/>
      <c r="BW120" s="63"/>
      <c r="BX120" s="63"/>
      <c r="BY120" s="63"/>
      <c r="BZ120" s="61"/>
      <c r="CA120" s="63"/>
      <c r="CB120" s="63"/>
      <c r="CC120" s="63"/>
      <c r="CD120" s="63"/>
      <c r="CE120" s="63"/>
      <c r="CF120" s="63"/>
      <c r="CG120" s="63"/>
      <c r="CH120" s="63"/>
      <c r="CI120" s="67"/>
    </row>
    <row r="121" spans="1:87" x14ac:dyDescent="0.15">
      <c r="A121" s="495">
        <f t="shared" si="7"/>
        <v>0</v>
      </c>
      <c r="B121" s="94"/>
      <c r="C121" s="95" t="s">
        <v>440</v>
      </c>
      <c r="D121" s="35">
        <v>4</v>
      </c>
      <c r="E121" s="86" t="s">
        <v>393</v>
      </c>
      <c r="F121" s="38">
        <v>6.3453301954115133</v>
      </c>
      <c r="G121" s="38">
        <v>6.5933277945323692</v>
      </c>
      <c r="H121" s="38">
        <v>10.741205655707777</v>
      </c>
      <c r="I121" s="38">
        <v>77.275032962702724</v>
      </c>
      <c r="J121" s="38">
        <v>59.455822198112841</v>
      </c>
      <c r="K121" s="36">
        <v>920.59959984862621</v>
      </c>
      <c r="L121" s="38">
        <v>94.580935537763281</v>
      </c>
      <c r="M121" s="38">
        <v>264.99330661826247</v>
      </c>
      <c r="N121" s="36">
        <v>464.1562363161338</v>
      </c>
      <c r="O121" s="36">
        <v>297.25089328933666</v>
      </c>
      <c r="P121" s="38">
        <v>93.998610441219611</v>
      </c>
      <c r="Q121" s="38">
        <v>77.372386687571975</v>
      </c>
      <c r="R121" s="36">
        <v>73.100449804950486</v>
      </c>
      <c r="S121" s="38">
        <v>78.80030416868388</v>
      </c>
      <c r="T121" s="38">
        <v>3.15</v>
      </c>
      <c r="U121" s="38">
        <v>3.3070744025575531</v>
      </c>
      <c r="V121" s="38">
        <v>1.1399999999999999</v>
      </c>
      <c r="W121" s="38">
        <v>30.502459086977254</v>
      </c>
      <c r="X121" s="38"/>
      <c r="Y121" s="38"/>
      <c r="Z121" s="38"/>
      <c r="AA121" s="38"/>
      <c r="AB121" s="38"/>
      <c r="AC121" s="38"/>
      <c r="AD121" s="38"/>
      <c r="AE121" s="38"/>
      <c r="AF121" s="42"/>
      <c r="BB121" s="110"/>
      <c r="BC121" s="244"/>
      <c r="BD121" s="98" t="s">
        <v>354</v>
      </c>
      <c r="BE121" s="312"/>
      <c r="BF121" s="95" t="s">
        <v>438</v>
      </c>
      <c r="BG121" s="35">
        <v>2</v>
      </c>
      <c r="BH121" s="86"/>
      <c r="BI121" s="38"/>
      <c r="BJ121" s="38"/>
      <c r="BK121" s="38"/>
      <c r="BL121" s="36"/>
      <c r="BM121" s="36"/>
      <c r="BN121" s="36"/>
      <c r="BO121" s="36"/>
      <c r="BP121" s="36"/>
      <c r="BQ121" s="36"/>
      <c r="BR121" s="36"/>
      <c r="BS121" s="36"/>
      <c r="BT121" s="36"/>
      <c r="BU121" s="36"/>
      <c r="BV121" s="36"/>
      <c r="BW121" s="38"/>
      <c r="BX121" s="38"/>
      <c r="BY121" s="38"/>
      <c r="BZ121" s="36"/>
      <c r="CA121" s="38"/>
      <c r="CB121" s="38"/>
      <c r="CC121" s="38"/>
      <c r="CD121" s="38"/>
      <c r="CE121" s="38"/>
      <c r="CF121" s="38"/>
      <c r="CG121" s="38"/>
      <c r="CH121" s="38"/>
      <c r="CI121" s="42"/>
    </row>
    <row r="122" spans="1:87" x14ac:dyDescent="0.15">
      <c r="A122" s="495">
        <f t="shared" si="7"/>
        <v>0</v>
      </c>
      <c r="B122" s="94"/>
      <c r="C122" s="95" t="s">
        <v>441</v>
      </c>
      <c r="D122" s="35">
        <v>5</v>
      </c>
      <c r="E122" s="86" t="s">
        <v>393</v>
      </c>
      <c r="F122" s="38">
        <v>5.2540822812252772</v>
      </c>
      <c r="G122" s="38">
        <v>5.1845077020811212</v>
      </c>
      <c r="H122" s="38">
        <v>9.196858666925614</v>
      </c>
      <c r="I122" s="38">
        <v>64.281047940992408</v>
      </c>
      <c r="J122" s="38">
        <v>45.533168733534538</v>
      </c>
      <c r="K122" s="36">
        <v>925.22099940126532</v>
      </c>
      <c r="L122" s="38">
        <v>72.79768319840187</v>
      </c>
      <c r="M122" s="38">
        <v>314.30161195048566</v>
      </c>
      <c r="N122" s="36">
        <v>517.12547770867536</v>
      </c>
      <c r="O122" s="36">
        <v>343.22443378541436</v>
      </c>
      <c r="P122" s="38">
        <v>76.165521046364375</v>
      </c>
      <c r="Q122" s="38">
        <v>65.923948514274059</v>
      </c>
      <c r="R122" s="36">
        <v>70.294872103966583</v>
      </c>
      <c r="S122" s="38">
        <v>74.272748496240581</v>
      </c>
      <c r="T122" s="38">
        <v>2.94</v>
      </c>
      <c r="U122" s="38">
        <v>2.6912419919035804</v>
      </c>
      <c r="V122" s="38">
        <v>1.08</v>
      </c>
      <c r="W122" s="38">
        <v>26.521138944309349</v>
      </c>
      <c r="X122" s="38"/>
      <c r="Y122" s="38"/>
      <c r="Z122" s="38"/>
      <c r="AA122" s="38"/>
      <c r="AB122" s="38"/>
      <c r="AC122" s="38"/>
      <c r="AD122" s="38"/>
      <c r="AE122" s="38"/>
      <c r="AF122" s="42"/>
      <c r="BB122" s="110"/>
      <c r="BC122" s="244"/>
      <c r="BD122" s="98" t="s">
        <v>356</v>
      </c>
      <c r="BE122" s="312"/>
      <c r="BF122" s="95" t="s">
        <v>439</v>
      </c>
      <c r="BG122" s="35">
        <v>3</v>
      </c>
      <c r="BH122" s="86"/>
      <c r="BI122" s="38"/>
      <c r="BJ122" s="38"/>
      <c r="BK122" s="38"/>
      <c r="BL122" s="36"/>
      <c r="BM122" s="36"/>
      <c r="BN122" s="36"/>
      <c r="BO122" s="36"/>
      <c r="BP122" s="36"/>
      <c r="BQ122" s="36"/>
      <c r="BR122" s="36"/>
      <c r="BS122" s="36"/>
      <c r="BT122" s="36"/>
      <c r="BU122" s="36"/>
      <c r="BV122" s="36"/>
      <c r="BW122" s="38"/>
      <c r="BX122" s="38"/>
      <c r="BY122" s="38"/>
      <c r="BZ122" s="36"/>
      <c r="CA122" s="38"/>
      <c r="CB122" s="38"/>
      <c r="CC122" s="38"/>
      <c r="CD122" s="38"/>
      <c r="CE122" s="38"/>
      <c r="CF122" s="38"/>
      <c r="CG122" s="38"/>
      <c r="CH122" s="38"/>
      <c r="CI122" s="42"/>
    </row>
    <row r="123" spans="1:87" x14ac:dyDescent="0.15">
      <c r="A123" s="495">
        <f t="shared" si="7"/>
        <v>0</v>
      </c>
      <c r="B123" s="99" t="str">
        <f>IF($BE$6=1,BD125,BD126)</f>
        <v>Italienisches Raigras</v>
      </c>
      <c r="C123" s="100" t="s">
        <v>442</v>
      </c>
      <c r="D123" s="46">
        <v>1</v>
      </c>
      <c r="E123" s="87" t="s">
        <v>393</v>
      </c>
      <c r="F123" s="49">
        <v>7.1203224740449595</v>
      </c>
      <c r="G123" s="49">
        <v>7.5933330419723442</v>
      </c>
      <c r="H123" s="49">
        <v>11.816456116509157</v>
      </c>
      <c r="I123" s="49">
        <v>90.83431367929208</v>
      </c>
      <c r="J123" s="49">
        <v>99.744249702525494</v>
      </c>
      <c r="K123" s="47">
        <v>907.62619933371127</v>
      </c>
      <c r="L123" s="49">
        <v>158.38180568341713</v>
      </c>
      <c r="M123" s="49">
        <v>162.54282201594518</v>
      </c>
      <c r="N123" s="47">
        <v>306.39581925853014</v>
      </c>
      <c r="O123" s="47">
        <v>190.47201936392619</v>
      </c>
      <c r="P123" s="49">
        <v>130.42356945490283</v>
      </c>
      <c r="Q123" s="49">
        <v>86.415708265178552</v>
      </c>
      <c r="R123" s="47">
        <v>80.100531950589215</v>
      </c>
      <c r="S123" s="49">
        <v>91.872714257071252</v>
      </c>
      <c r="T123" s="49">
        <v>4.3499999999999996</v>
      </c>
      <c r="U123" s="49">
        <v>3.6072085014223823</v>
      </c>
      <c r="V123" s="49">
        <v>1.52</v>
      </c>
      <c r="W123" s="49">
        <v>34.93892861083723</v>
      </c>
      <c r="X123" s="49"/>
      <c r="Y123" s="49"/>
      <c r="Z123" s="49"/>
      <c r="AA123" s="49"/>
      <c r="AB123" s="49"/>
      <c r="AC123" s="49"/>
      <c r="AD123" s="49"/>
      <c r="AE123" s="49"/>
      <c r="AF123" s="53"/>
      <c r="BB123" s="110"/>
      <c r="BC123" s="244"/>
      <c r="BD123" s="94"/>
      <c r="BE123" s="95"/>
      <c r="BF123" s="95" t="s">
        <v>440</v>
      </c>
      <c r="BG123" s="35">
        <v>4</v>
      </c>
      <c r="BH123" s="86"/>
      <c r="BI123" s="38"/>
      <c r="BJ123" s="38"/>
      <c r="BK123" s="38"/>
      <c r="BL123" s="36"/>
      <c r="BM123" s="36"/>
      <c r="BN123" s="36"/>
      <c r="BO123" s="36"/>
      <c r="BP123" s="36"/>
      <c r="BQ123" s="36"/>
      <c r="BR123" s="36"/>
      <c r="BS123" s="36"/>
      <c r="BT123" s="36"/>
      <c r="BU123" s="36"/>
      <c r="BV123" s="36"/>
      <c r="BW123" s="38"/>
      <c r="BX123" s="38"/>
      <c r="BY123" s="38"/>
      <c r="BZ123" s="36"/>
      <c r="CA123" s="38"/>
      <c r="CB123" s="38"/>
      <c r="CC123" s="38"/>
      <c r="CD123" s="38"/>
      <c r="CE123" s="38"/>
      <c r="CF123" s="38"/>
      <c r="CG123" s="38"/>
      <c r="CH123" s="38"/>
      <c r="CI123" s="42"/>
    </row>
    <row r="124" spans="1:87" x14ac:dyDescent="0.15">
      <c r="A124" s="495">
        <f t="shared" si="7"/>
        <v>0</v>
      </c>
      <c r="B124" s="94" t="str">
        <f>IF($BE$6=1,"",BD127)</f>
        <v>(1. Aufw.)</v>
      </c>
      <c r="C124" s="95" t="s">
        <v>443</v>
      </c>
      <c r="D124" s="35">
        <v>2</v>
      </c>
      <c r="E124" s="84" t="s">
        <v>393</v>
      </c>
      <c r="F124" s="56">
        <v>6.8513093540615513</v>
      </c>
      <c r="G124" s="56">
        <v>7.2567159440162126</v>
      </c>
      <c r="H124" s="56">
        <v>11.432011523311395</v>
      </c>
      <c r="I124" s="56">
        <v>85.250268053971269</v>
      </c>
      <c r="J124" s="56">
        <v>78.152364224156969</v>
      </c>
      <c r="K124" s="54">
        <v>910.9462129527991</v>
      </c>
      <c r="L124" s="56">
        <v>123.97311994815684</v>
      </c>
      <c r="M124" s="56">
        <v>190.35398230088495</v>
      </c>
      <c r="N124" s="54">
        <v>354.36312507040526</v>
      </c>
      <c r="O124" s="54">
        <v>229.12930903419479</v>
      </c>
      <c r="P124" s="56">
        <v>114.81585208721455</v>
      </c>
      <c r="Q124" s="56">
        <v>83.220177577667357</v>
      </c>
      <c r="R124" s="54">
        <v>76.609042676939723</v>
      </c>
      <c r="S124" s="56">
        <v>88.449438202247194</v>
      </c>
      <c r="T124" s="56">
        <v>4.21</v>
      </c>
      <c r="U124" s="56">
        <v>3.2120624044041706</v>
      </c>
      <c r="V124" s="56">
        <v>1.38</v>
      </c>
      <c r="W124" s="56">
        <v>32.108583829858468</v>
      </c>
      <c r="X124" s="56"/>
      <c r="Y124" s="56"/>
      <c r="Z124" s="56"/>
      <c r="AA124" s="56"/>
      <c r="AB124" s="56"/>
      <c r="AC124" s="56"/>
      <c r="AD124" s="56"/>
      <c r="AE124" s="56"/>
      <c r="AF124" s="60"/>
      <c r="BB124" s="110"/>
      <c r="BC124" s="244"/>
      <c r="BD124" s="94"/>
      <c r="BE124" s="95"/>
      <c r="BF124" s="95" t="s">
        <v>441</v>
      </c>
      <c r="BG124" s="35">
        <v>5</v>
      </c>
      <c r="BH124" s="86"/>
      <c r="BI124" s="38"/>
      <c r="BJ124" s="38"/>
      <c r="BK124" s="38"/>
      <c r="BL124" s="36"/>
      <c r="BM124" s="36"/>
      <c r="BN124" s="36"/>
      <c r="BO124" s="36"/>
      <c r="BP124" s="36"/>
      <c r="BQ124" s="36"/>
      <c r="BR124" s="36"/>
      <c r="BS124" s="36"/>
      <c r="BT124" s="36"/>
      <c r="BU124" s="36"/>
      <c r="BV124" s="36"/>
      <c r="BW124" s="38"/>
      <c r="BX124" s="38"/>
      <c r="BY124" s="38"/>
      <c r="BZ124" s="36"/>
      <c r="CA124" s="38"/>
      <c r="CB124" s="38"/>
      <c r="CC124" s="38"/>
      <c r="CD124" s="38"/>
      <c r="CE124" s="38"/>
      <c r="CF124" s="38"/>
      <c r="CG124" s="38"/>
      <c r="CH124" s="38"/>
      <c r="CI124" s="42"/>
    </row>
    <row r="125" spans="1:87" x14ac:dyDescent="0.15">
      <c r="A125" s="495">
        <f t="shared" si="7"/>
        <v>0</v>
      </c>
      <c r="B125" s="94"/>
      <c r="C125" s="95" t="s">
        <v>444</v>
      </c>
      <c r="D125" s="35">
        <v>3</v>
      </c>
      <c r="E125" s="84" t="s">
        <v>393</v>
      </c>
      <c r="F125" s="56">
        <v>6.6007316202844013</v>
      </c>
      <c r="G125" s="56">
        <v>6.9357300518997</v>
      </c>
      <c r="H125" s="56">
        <v>11.081806227843352</v>
      </c>
      <c r="I125" s="56">
        <v>79.7361016442905</v>
      </c>
      <c r="J125" s="56">
        <v>61.148917560109389</v>
      </c>
      <c r="K125" s="54">
        <v>916.13655115844028</v>
      </c>
      <c r="L125" s="56">
        <v>97.22727272727272</v>
      </c>
      <c r="M125" s="56">
        <v>223.19195159115276</v>
      </c>
      <c r="N125" s="54">
        <v>386.45248690981214</v>
      </c>
      <c r="O125" s="54">
        <v>251.59425261271522</v>
      </c>
      <c r="P125" s="56">
        <v>127.09251361362323</v>
      </c>
      <c r="Q125" s="56">
        <v>80.197205051384259</v>
      </c>
      <c r="R125" s="54">
        <v>73.474692256115517</v>
      </c>
      <c r="S125" s="56">
        <v>83.06602113702624</v>
      </c>
      <c r="T125" s="56">
        <v>4.09</v>
      </c>
      <c r="U125" s="56">
        <v>2.933832662502319</v>
      </c>
      <c r="V125" s="56">
        <v>1.27</v>
      </c>
      <c r="W125" s="56">
        <v>30.152314503722192</v>
      </c>
      <c r="X125" s="56"/>
      <c r="Y125" s="56"/>
      <c r="Z125" s="56"/>
      <c r="AA125" s="56"/>
      <c r="AB125" s="56"/>
      <c r="AC125" s="56"/>
      <c r="AD125" s="56"/>
      <c r="AE125" s="56"/>
      <c r="AF125" s="60"/>
      <c r="BB125" s="110"/>
      <c r="BC125" s="244"/>
      <c r="BD125" s="99" t="s">
        <v>360</v>
      </c>
      <c r="BE125" s="100"/>
      <c r="BF125" s="100" t="s">
        <v>442</v>
      </c>
      <c r="BG125" s="46">
        <v>1</v>
      </c>
      <c r="BH125" s="87"/>
      <c r="BI125" s="49"/>
      <c r="BJ125" s="49"/>
      <c r="BK125" s="49"/>
      <c r="BL125" s="47"/>
      <c r="BM125" s="47"/>
      <c r="BN125" s="47"/>
      <c r="BO125" s="47"/>
      <c r="BP125" s="47"/>
      <c r="BQ125" s="47"/>
      <c r="BR125" s="47"/>
      <c r="BS125" s="47"/>
      <c r="BT125" s="47"/>
      <c r="BU125" s="47"/>
      <c r="BV125" s="47"/>
      <c r="BW125" s="49"/>
      <c r="BX125" s="49"/>
      <c r="BY125" s="49"/>
      <c r="BZ125" s="47"/>
      <c r="CA125" s="49"/>
      <c r="CB125" s="49"/>
      <c r="CC125" s="49"/>
      <c r="CD125" s="49"/>
      <c r="CE125" s="49"/>
      <c r="CF125" s="49"/>
      <c r="CG125" s="49"/>
      <c r="CH125" s="49"/>
      <c r="CI125" s="53"/>
    </row>
    <row r="126" spans="1:87" x14ac:dyDescent="0.15">
      <c r="A126" s="495">
        <f t="shared" si="7"/>
        <v>0</v>
      </c>
      <c r="B126" s="94"/>
      <c r="C126" s="95" t="s">
        <v>445</v>
      </c>
      <c r="D126" s="35">
        <v>4</v>
      </c>
      <c r="E126" s="84" t="s">
        <v>393</v>
      </c>
      <c r="F126" s="56">
        <v>5.7861479637832263</v>
      </c>
      <c r="G126" s="56">
        <v>5.8799555148235845</v>
      </c>
      <c r="H126" s="56">
        <v>9.9456484296839243</v>
      </c>
      <c r="I126" s="56">
        <v>68.623784522660983</v>
      </c>
      <c r="J126" s="56">
        <v>44.567716216521163</v>
      </c>
      <c r="K126" s="54">
        <v>920.82994548426814</v>
      </c>
      <c r="L126" s="56">
        <v>71.278469288535376</v>
      </c>
      <c r="M126" s="56">
        <v>261.28744391701946</v>
      </c>
      <c r="N126" s="54">
        <v>421.75039939843833</v>
      </c>
      <c r="O126" s="54">
        <v>292.16677747793381</v>
      </c>
      <c r="P126" s="56">
        <v>119.10643564957924</v>
      </c>
      <c r="Q126" s="56">
        <v>71.659619714078303</v>
      </c>
      <c r="R126" s="54">
        <v>70.143440149041325</v>
      </c>
      <c r="S126" s="56">
        <v>79.030279421768711</v>
      </c>
      <c r="T126" s="56">
        <v>4</v>
      </c>
      <c r="U126" s="56">
        <v>2.253420420147378</v>
      </c>
      <c r="V126" s="56">
        <v>1.18</v>
      </c>
      <c r="W126" s="56">
        <v>23.625750833236335</v>
      </c>
      <c r="X126" s="56"/>
      <c r="Y126" s="56"/>
      <c r="Z126" s="56"/>
      <c r="AA126" s="56"/>
      <c r="AB126" s="56"/>
      <c r="AC126" s="56"/>
      <c r="AD126" s="56"/>
      <c r="AE126" s="56"/>
      <c r="AF126" s="60"/>
      <c r="BB126" s="110"/>
      <c r="BC126" s="244"/>
      <c r="BD126" s="98" t="s">
        <v>362</v>
      </c>
      <c r="BE126" s="312"/>
      <c r="BF126" s="95" t="s">
        <v>443</v>
      </c>
      <c r="BG126" s="35">
        <v>2</v>
      </c>
      <c r="BH126" s="84"/>
      <c r="BI126" s="56"/>
      <c r="BJ126" s="56"/>
      <c r="BK126" s="56"/>
      <c r="BL126" s="54"/>
      <c r="BM126" s="54"/>
      <c r="BN126" s="54"/>
      <c r="BO126" s="54"/>
      <c r="BP126" s="54"/>
      <c r="BQ126" s="54"/>
      <c r="BR126" s="54"/>
      <c r="BS126" s="54"/>
      <c r="BT126" s="54"/>
      <c r="BU126" s="54"/>
      <c r="BV126" s="54"/>
      <c r="BW126" s="56"/>
      <c r="BX126" s="56"/>
      <c r="BY126" s="56"/>
      <c r="BZ126" s="54"/>
      <c r="CA126" s="56"/>
      <c r="CB126" s="56"/>
      <c r="CC126" s="56"/>
      <c r="CD126" s="56"/>
      <c r="CE126" s="56"/>
      <c r="CF126" s="56"/>
      <c r="CG126" s="56"/>
      <c r="CH126" s="56"/>
      <c r="CI126" s="60"/>
    </row>
    <row r="127" spans="1:87" x14ac:dyDescent="0.15">
      <c r="A127" s="495">
        <f t="shared" si="7"/>
        <v>0</v>
      </c>
      <c r="B127" s="94"/>
      <c r="C127" s="95" t="s">
        <v>446</v>
      </c>
      <c r="D127" s="35">
        <v>5</v>
      </c>
      <c r="E127" s="84" t="s">
        <v>393</v>
      </c>
      <c r="F127" s="56">
        <v>4.9470754510772617</v>
      </c>
      <c r="G127" s="56">
        <v>4.804414909833306</v>
      </c>
      <c r="H127" s="56">
        <v>8.7378199809468295</v>
      </c>
      <c r="I127" s="56">
        <v>58.903781784413177</v>
      </c>
      <c r="J127" s="56">
        <v>36.584317765532298</v>
      </c>
      <c r="K127" s="54">
        <v>928.39661345557818</v>
      </c>
      <c r="L127" s="56">
        <v>58.768603180578282</v>
      </c>
      <c r="M127" s="56">
        <v>272.71453702926584</v>
      </c>
      <c r="N127" s="54">
        <v>453.51305609085711</v>
      </c>
      <c r="O127" s="54">
        <v>301.52058431180222</v>
      </c>
      <c r="P127" s="56">
        <v>116.64548173151179</v>
      </c>
      <c r="Q127" s="56">
        <v>62.722372388786894</v>
      </c>
      <c r="R127" s="54">
        <v>68.418462673125674</v>
      </c>
      <c r="S127" s="56">
        <v>75.584190789473681</v>
      </c>
      <c r="T127" s="56">
        <v>3.93</v>
      </c>
      <c r="U127" s="56">
        <v>1.856690263264041</v>
      </c>
      <c r="V127" s="56">
        <v>1.1299999999999999</v>
      </c>
      <c r="W127" s="56">
        <v>21.103039237732279</v>
      </c>
      <c r="X127" s="56"/>
      <c r="Y127" s="56"/>
      <c r="Z127" s="56"/>
      <c r="AA127" s="56"/>
      <c r="AB127" s="56"/>
      <c r="AC127" s="56"/>
      <c r="AD127" s="56"/>
      <c r="AE127" s="56"/>
      <c r="AF127" s="60"/>
      <c r="BB127" s="110"/>
      <c r="BC127" s="244"/>
      <c r="BD127" s="98" t="s">
        <v>356</v>
      </c>
      <c r="BE127" s="312"/>
      <c r="BF127" s="95" t="s">
        <v>444</v>
      </c>
      <c r="BG127" s="35">
        <v>3</v>
      </c>
      <c r="BH127" s="84"/>
      <c r="BI127" s="56"/>
      <c r="BJ127" s="56"/>
      <c r="BK127" s="56"/>
      <c r="BL127" s="54"/>
      <c r="BM127" s="54"/>
      <c r="BN127" s="54"/>
      <c r="BO127" s="54"/>
      <c r="BP127" s="54"/>
      <c r="BQ127" s="54"/>
      <c r="BR127" s="54"/>
      <c r="BS127" s="54"/>
      <c r="BT127" s="54"/>
      <c r="BU127" s="54"/>
      <c r="BV127" s="54"/>
      <c r="BW127" s="56"/>
      <c r="BX127" s="56"/>
      <c r="BY127" s="56"/>
      <c r="BZ127" s="54"/>
      <c r="CA127" s="56"/>
      <c r="CB127" s="56"/>
      <c r="CC127" s="56"/>
      <c r="CD127" s="56"/>
      <c r="CE127" s="56"/>
      <c r="CF127" s="56"/>
      <c r="CG127" s="56"/>
      <c r="CH127" s="56"/>
      <c r="CI127" s="60"/>
    </row>
    <row r="128" spans="1:87" x14ac:dyDescent="0.15">
      <c r="A128" s="495">
        <f t="shared" si="7"/>
        <v>0</v>
      </c>
      <c r="B128" s="99" t="str">
        <f>IF($BE$6=1,BD130,BD131)</f>
        <v>Wiesen-Fuchsschwanz</v>
      </c>
      <c r="C128" s="100" t="s">
        <v>447</v>
      </c>
      <c r="D128" s="46">
        <v>1</v>
      </c>
      <c r="E128" s="85" t="s">
        <v>393</v>
      </c>
      <c r="F128" s="63">
        <v>6.7474648486783018</v>
      </c>
      <c r="G128" s="63">
        <v>7.0571017479661089</v>
      </c>
      <c r="H128" s="63">
        <v>11.36756586294295</v>
      </c>
      <c r="I128" s="63">
        <v>89.0132523090071</v>
      </c>
      <c r="J128" s="63">
        <v>126.16454059004916</v>
      </c>
      <c r="K128" s="61">
        <v>911.9721663672542</v>
      </c>
      <c r="L128" s="63">
        <v>201.26357173508853</v>
      </c>
      <c r="M128" s="63">
        <v>227.00594736389124</v>
      </c>
      <c r="N128" s="61">
        <v>416.18475400693495</v>
      </c>
      <c r="O128" s="61">
        <v>255.54883900593907</v>
      </c>
      <c r="P128" s="63">
        <v>62.361276263395993</v>
      </c>
      <c r="Q128" s="63">
        <v>80.734639267121594</v>
      </c>
      <c r="R128" s="61">
        <v>83.512918072281991</v>
      </c>
      <c r="S128" s="63">
        <v>87.269938183015128</v>
      </c>
      <c r="T128" s="63">
        <v>2.89</v>
      </c>
      <c r="U128" s="63">
        <v>4.2653651916607531</v>
      </c>
      <c r="V128" s="63">
        <v>1.36</v>
      </c>
      <c r="W128" s="63">
        <v>33.117703108044608</v>
      </c>
      <c r="X128" s="63"/>
      <c r="Y128" s="63"/>
      <c r="Z128" s="63"/>
      <c r="AA128" s="63"/>
      <c r="AB128" s="63"/>
      <c r="AC128" s="63"/>
      <c r="AD128" s="63"/>
      <c r="AE128" s="63"/>
      <c r="AF128" s="67"/>
      <c r="BB128" s="110"/>
      <c r="BC128" s="244"/>
      <c r="BD128" s="94"/>
      <c r="BE128" s="95"/>
      <c r="BF128" s="95" t="s">
        <v>445</v>
      </c>
      <c r="BG128" s="35">
        <v>4</v>
      </c>
      <c r="BH128" s="84"/>
      <c r="BI128" s="56"/>
      <c r="BJ128" s="56"/>
      <c r="BK128" s="56"/>
      <c r="BL128" s="54"/>
      <c r="BM128" s="54"/>
      <c r="BN128" s="54"/>
      <c r="BO128" s="54"/>
      <c r="BP128" s="54"/>
      <c r="BQ128" s="54"/>
      <c r="BR128" s="54"/>
      <c r="BS128" s="54"/>
      <c r="BT128" s="54"/>
      <c r="BU128" s="54"/>
      <c r="BV128" s="54"/>
      <c r="BW128" s="56"/>
      <c r="BX128" s="56"/>
      <c r="BY128" s="56"/>
      <c r="BZ128" s="54"/>
      <c r="CA128" s="56"/>
      <c r="CB128" s="56"/>
      <c r="CC128" s="56"/>
      <c r="CD128" s="56"/>
      <c r="CE128" s="56"/>
      <c r="CF128" s="56"/>
      <c r="CG128" s="56"/>
      <c r="CH128" s="56"/>
      <c r="CI128" s="60"/>
    </row>
    <row r="129" spans="1:87" x14ac:dyDescent="0.15">
      <c r="A129" s="495">
        <f t="shared" si="7"/>
        <v>0</v>
      </c>
      <c r="B129" s="94" t="str">
        <f>IF($BE$6=1,"",BD132)</f>
        <v>(1. Aufw.)</v>
      </c>
      <c r="C129" s="95" t="s">
        <v>448</v>
      </c>
      <c r="D129" s="35">
        <v>2</v>
      </c>
      <c r="E129" s="86" t="s">
        <v>393</v>
      </c>
      <c r="F129" s="38">
        <v>6.1687950654959023</v>
      </c>
      <c r="G129" s="38">
        <v>6.3167225265742504</v>
      </c>
      <c r="H129" s="38">
        <v>10.549703652146647</v>
      </c>
      <c r="I129" s="38">
        <v>83.166031516116178</v>
      </c>
      <c r="J129" s="38">
        <v>109.56267077427697</v>
      </c>
      <c r="K129" s="36">
        <v>912.84780800056842</v>
      </c>
      <c r="L129" s="38">
        <v>174.20562135658847</v>
      </c>
      <c r="M129" s="38">
        <v>275.95047783098016</v>
      </c>
      <c r="N129" s="36">
        <v>484.72361841363136</v>
      </c>
      <c r="O129" s="36">
        <v>303.68570163974664</v>
      </c>
      <c r="P129" s="38">
        <v>39.487377659363574</v>
      </c>
      <c r="Q129" s="38">
        <v>75.477232555946102</v>
      </c>
      <c r="R129" s="36">
        <v>81.402321132092311</v>
      </c>
      <c r="S129" s="38">
        <v>86.401389776482006</v>
      </c>
      <c r="T129" s="38">
        <v>2.75</v>
      </c>
      <c r="U129" s="38">
        <v>3.9012011194132721</v>
      </c>
      <c r="V129" s="38">
        <v>1.31</v>
      </c>
      <c r="W129" s="38">
        <v>33.182201223902105</v>
      </c>
      <c r="X129" s="38"/>
      <c r="Y129" s="38"/>
      <c r="Z129" s="38"/>
      <c r="AA129" s="38"/>
      <c r="AB129" s="38"/>
      <c r="AC129" s="38"/>
      <c r="AD129" s="38"/>
      <c r="AE129" s="38"/>
      <c r="AF129" s="42"/>
      <c r="BB129" s="110"/>
      <c r="BC129" s="244"/>
      <c r="BD129" s="94"/>
      <c r="BE129" s="95"/>
      <c r="BF129" s="95" t="s">
        <v>446</v>
      </c>
      <c r="BG129" s="35">
        <v>5</v>
      </c>
      <c r="BH129" s="84"/>
      <c r="BI129" s="56"/>
      <c r="BJ129" s="56"/>
      <c r="BK129" s="56"/>
      <c r="BL129" s="54"/>
      <c r="BM129" s="54"/>
      <c r="BN129" s="54"/>
      <c r="BO129" s="54"/>
      <c r="BP129" s="54"/>
      <c r="BQ129" s="54"/>
      <c r="BR129" s="54"/>
      <c r="BS129" s="54"/>
      <c r="BT129" s="54"/>
      <c r="BU129" s="54"/>
      <c r="BV129" s="54"/>
      <c r="BW129" s="56"/>
      <c r="BX129" s="56"/>
      <c r="BY129" s="56"/>
      <c r="BZ129" s="54"/>
      <c r="CA129" s="56"/>
      <c r="CB129" s="56"/>
      <c r="CC129" s="56"/>
      <c r="CD129" s="56"/>
      <c r="CE129" s="56"/>
      <c r="CF129" s="56"/>
      <c r="CG129" s="56"/>
      <c r="CH129" s="56"/>
      <c r="CI129" s="60"/>
    </row>
    <row r="130" spans="1:87" x14ac:dyDescent="0.15">
      <c r="A130" s="495">
        <f t="shared" si="7"/>
        <v>0</v>
      </c>
      <c r="B130" s="94"/>
      <c r="C130" s="95" t="s">
        <v>449</v>
      </c>
      <c r="D130" s="35">
        <v>3</v>
      </c>
      <c r="E130" s="86" t="s">
        <v>393</v>
      </c>
      <c r="F130" s="38">
        <v>4.9710690611846324</v>
      </c>
      <c r="G130" s="38">
        <v>4.8075302790970733</v>
      </c>
      <c r="H130" s="38">
        <v>8.8002378244728465</v>
      </c>
      <c r="I130" s="38">
        <v>69.331994301125405</v>
      </c>
      <c r="J130" s="38">
        <v>79.464734953511936</v>
      </c>
      <c r="K130" s="36">
        <v>913.62084706649011</v>
      </c>
      <c r="L130" s="38">
        <v>126.04959503564464</v>
      </c>
      <c r="M130" s="38">
        <v>308.02826984217023</v>
      </c>
      <c r="N130" s="36">
        <v>546.15562678012975</v>
      </c>
      <c r="O130" s="36">
        <v>342.95015353329416</v>
      </c>
      <c r="P130" s="38">
        <v>33.574419197494798</v>
      </c>
      <c r="Q130" s="38">
        <v>63.960770914969778</v>
      </c>
      <c r="R130" s="36">
        <v>76.794219919458229</v>
      </c>
      <c r="S130" s="38">
        <v>85.853598578465864</v>
      </c>
      <c r="T130" s="38">
        <v>2.64</v>
      </c>
      <c r="U130" s="38">
        <v>3.1994076878202478</v>
      </c>
      <c r="V130" s="38">
        <v>1.27</v>
      </c>
      <c r="W130" s="38">
        <v>31.084151621162476</v>
      </c>
      <c r="X130" s="38"/>
      <c r="Y130" s="38"/>
      <c r="Z130" s="38"/>
      <c r="AA130" s="38"/>
      <c r="AB130" s="38"/>
      <c r="AC130" s="38"/>
      <c r="AD130" s="38"/>
      <c r="AE130" s="38"/>
      <c r="AF130" s="42"/>
      <c r="BB130" s="110"/>
      <c r="BC130" s="244"/>
      <c r="BD130" s="99" t="s">
        <v>367</v>
      </c>
      <c r="BE130" s="100"/>
      <c r="BF130" s="100" t="s">
        <v>447</v>
      </c>
      <c r="BG130" s="46">
        <v>1</v>
      </c>
      <c r="BH130" s="85"/>
      <c r="BI130" s="63"/>
      <c r="BJ130" s="63"/>
      <c r="BK130" s="63"/>
      <c r="BL130" s="61"/>
      <c r="BM130" s="61"/>
      <c r="BN130" s="61"/>
      <c r="BO130" s="61"/>
      <c r="BP130" s="61"/>
      <c r="BQ130" s="61"/>
      <c r="BR130" s="61"/>
      <c r="BS130" s="61"/>
      <c r="BT130" s="61"/>
      <c r="BU130" s="61"/>
      <c r="BV130" s="61"/>
      <c r="BW130" s="63"/>
      <c r="BX130" s="63"/>
      <c r="BY130" s="63"/>
      <c r="BZ130" s="61"/>
      <c r="CA130" s="63"/>
      <c r="CB130" s="63"/>
      <c r="CC130" s="63"/>
      <c r="CD130" s="63"/>
      <c r="CE130" s="63"/>
      <c r="CF130" s="63"/>
      <c r="CG130" s="63"/>
      <c r="CH130" s="63"/>
      <c r="CI130" s="67"/>
    </row>
    <row r="131" spans="1:87" x14ac:dyDescent="0.15">
      <c r="A131" s="495">
        <f t="shared" si="7"/>
        <v>0</v>
      </c>
      <c r="B131" s="94"/>
      <c r="C131" s="95" t="s">
        <v>450</v>
      </c>
      <c r="D131" s="35">
        <v>4</v>
      </c>
      <c r="E131" s="86" t="s">
        <v>393</v>
      </c>
      <c r="F131" s="38">
        <v>3.8927989597991965</v>
      </c>
      <c r="G131" s="38">
        <v>3.4743936547785883</v>
      </c>
      <c r="H131" s="38">
        <v>7.1556775587626591</v>
      </c>
      <c r="I131" s="38">
        <v>57.100126435946621</v>
      </c>
      <c r="J131" s="38">
        <v>68.358964120227839</v>
      </c>
      <c r="K131" s="36">
        <v>917.37980504836457</v>
      </c>
      <c r="L131" s="38">
        <v>108.54411282713664</v>
      </c>
      <c r="M131" s="38">
        <v>353.32844069570854</v>
      </c>
      <c r="N131" s="36">
        <v>597.07371700125827</v>
      </c>
      <c r="O131" s="36">
        <v>385.71454478852428</v>
      </c>
      <c r="P131" s="38">
        <v>24.102460432394466</v>
      </c>
      <c r="Q131" s="38">
        <v>51.771169027453809</v>
      </c>
      <c r="R131" s="36">
        <v>74.793814097619986</v>
      </c>
      <c r="S131" s="38">
        <v>81.945459423769506</v>
      </c>
      <c r="T131" s="38">
        <v>2.57</v>
      </c>
      <c r="U131" s="38">
        <v>2.9135438521237407</v>
      </c>
      <c r="V131" s="38">
        <v>1.23</v>
      </c>
      <c r="W131" s="38">
        <v>30.088395649459507</v>
      </c>
      <c r="X131" s="38"/>
      <c r="Y131" s="38"/>
      <c r="Z131" s="38"/>
      <c r="AA131" s="38"/>
      <c r="AB131" s="38"/>
      <c r="AC131" s="38"/>
      <c r="AD131" s="38"/>
      <c r="AE131" s="38"/>
      <c r="AF131" s="42"/>
      <c r="BB131" s="110"/>
      <c r="BC131" s="244"/>
      <c r="BD131" s="98" t="s">
        <v>369</v>
      </c>
      <c r="BE131" s="312"/>
      <c r="BF131" s="95" t="s">
        <v>448</v>
      </c>
      <c r="BG131" s="35">
        <v>2</v>
      </c>
      <c r="BH131" s="86"/>
      <c r="BI131" s="38"/>
      <c r="BJ131" s="38"/>
      <c r="BK131" s="38"/>
      <c r="BL131" s="36"/>
      <c r="BM131" s="36"/>
      <c r="BN131" s="36"/>
      <c r="BO131" s="36"/>
      <c r="BP131" s="36"/>
      <c r="BQ131" s="36"/>
      <c r="BR131" s="36"/>
      <c r="BS131" s="36"/>
      <c r="BT131" s="36"/>
      <c r="BU131" s="36"/>
      <c r="BV131" s="36"/>
      <c r="BW131" s="38"/>
      <c r="BX131" s="38"/>
      <c r="BY131" s="38"/>
      <c r="BZ131" s="36"/>
      <c r="CA131" s="38"/>
      <c r="CB131" s="38"/>
      <c r="CC131" s="38"/>
      <c r="CD131" s="38"/>
      <c r="CE131" s="38"/>
      <c r="CF131" s="38"/>
      <c r="CG131" s="38"/>
      <c r="CH131" s="38"/>
      <c r="CI131" s="42"/>
    </row>
    <row r="132" spans="1:87" x14ac:dyDescent="0.15">
      <c r="A132" s="495">
        <f t="shared" si="7"/>
        <v>0</v>
      </c>
      <c r="B132" s="94"/>
      <c r="C132" s="95" t="s">
        <v>451</v>
      </c>
      <c r="D132" s="35">
        <v>5</v>
      </c>
      <c r="E132" s="86" t="s">
        <v>393</v>
      </c>
      <c r="F132" s="38">
        <v>3.4040825795326235</v>
      </c>
      <c r="G132" s="38">
        <v>2.8968788232117713</v>
      </c>
      <c r="H132" s="38">
        <v>6.3708705730162922</v>
      </c>
      <c r="I132" s="38">
        <v>50.004117941735586</v>
      </c>
      <c r="J132" s="38">
        <v>58.198573023084577</v>
      </c>
      <c r="K132" s="36">
        <v>918.98097297582558</v>
      </c>
      <c r="L132" s="38">
        <v>92.608977272727245</v>
      </c>
      <c r="M132" s="38">
        <v>365.12938926952285</v>
      </c>
      <c r="N132" s="36">
        <v>613.89885488845471</v>
      </c>
      <c r="O132" s="36">
        <v>399.94055878905561</v>
      </c>
      <c r="P132" s="38">
        <v>22.913547791863277</v>
      </c>
      <c r="Q132" s="38">
        <v>45.979231274834156</v>
      </c>
      <c r="R132" s="36">
        <v>72.881610440405694</v>
      </c>
      <c r="S132" s="38">
        <v>80.55908913695599</v>
      </c>
      <c r="T132" s="38">
        <v>2.54</v>
      </c>
      <c r="U132" s="38">
        <v>2.4086794865710459</v>
      </c>
      <c r="V132" s="38">
        <v>1.2</v>
      </c>
      <c r="W132" s="38">
        <v>26.343322621345227</v>
      </c>
      <c r="X132" s="38"/>
      <c r="Y132" s="38"/>
      <c r="Z132" s="38"/>
      <c r="AA132" s="38"/>
      <c r="AB132" s="38"/>
      <c r="AC132" s="38"/>
      <c r="AD132" s="38"/>
      <c r="AE132" s="38"/>
      <c r="AF132" s="42"/>
      <c r="BB132" s="110"/>
      <c r="BC132" s="244"/>
      <c r="BD132" s="98" t="s">
        <v>356</v>
      </c>
      <c r="BE132" s="312"/>
      <c r="BF132" s="95" t="s">
        <v>449</v>
      </c>
      <c r="BG132" s="35">
        <v>3</v>
      </c>
      <c r="BH132" s="86"/>
      <c r="BI132" s="38"/>
      <c r="BJ132" s="38"/>
      <c r="BK132" s="38"/>
      <c r="BL132" s="36"/>
      <c r="BM132" s="36"/>
      <c r="BN132" s="36"/>
      <c r="BO132" s="36"/>
      <c r="BP132" s="36"/>
      <c r="BQ132" s="36"/>
      <c r="BR132" s="36"/>
      <c r="BS132" s="36"/>
      <c r="BT132" s="36"/>
      <c r="BU132" s="36"/>
      <c r="BV132" s="36"/>
      <c r="BW132" s="38"/>
      <c r="BX132" s="38"/>
      <c r="BY132" s="38"/>
      <c r="BZ132" s="36"/>
      <c r="CA132" s="38"/>
      <c r="CB132" s="38"/>
      <c r="CC132" s="38"/>
      <c r="CD132" s="38"/>
      <c r="CE132" s="38"/>
      <c r="CF132" s="38"/>
      <c r="CG132" s="38"/>
      <c r="CH132" s="38"/>
      <c r="CI132" s="42"/>
    </row>
    <row r="133" spans="1:87" x14ac:dyDescent="0.15">
      <c r="A133" s="495">
        <f t="shared" si="7"/>
        <v>0</v>
      </c>
      <c r="B133" s="99" t="str">
        <f>IF($BE$6=1,BD135,BD136)</f>
        <v>Weissklee (1. Aufw.)</v>
      </c>
      <c r="C133" s="100" t="s">
        <v>452</v>
      </c>
      <c r="D133" s="46">
        <v>1</v>
      </c>
      <c r="E133" s="87" t="s">
        <v>393</v>
      </c>
      <c r="F133" s="49">
        <v>7.018678770780582</v>
      </c>
      <c r="G133" s="49">
        <v>7.4101081120589702</v>
      </c>
      <c r="H133" s="49">
        <v>11.740645152378722</v>
      </c>
      <c r="I133" s="49">
        <v>92.509552335669582</v>
      </c>
      <c r="J133" s="49">
        <v>188.67111248976713</v>
      </c>
      <c r="K133" s="47">
        <v>868.99972964816038</v>
      </c>
      <c r="L133" s="49">
        <v>304.78811538461542</v>
      </c>
      <c r="M133" s="49">
        <v>114.21683771937265</v>
      </c>
      <c r="N133" s="47">
        <v>211.4783099173554</v>
      </c>
      <c r="O133" s="47">
        <v>168.58115384615385</v>
      </c>
      <c r="P133" s="49">
        <v>34.720812499162882</v>
      </c>
      <c r="Q133" s="49">
        <v>84.028962777551286</v>
      </c>
      <c r="R133" s="47">
        <v>88.54030187371626</v>
      </c>
      <c r="S133" s="49">
        <v>127.33764292071967</v>
      </c>
      <c r="T133" s="49">
        <v>14.57</v>
      </c>
      <c r="U133" s="49">
        <v>4.1888000000000005</v>
      </c>
      <c r="V133" s="49">
        <v>1.82</v>
      </c>
      <c r="W133" s="49">
        <v>33.121099999999998</v>
      </c>
      <c r="X133" s="49"/>
      <c r="Y133" s="49"/>
      <c r="Z133" s="49"/>
      <c r="AA133" s="49"/>
      <c r="AB133" s="49"/>
      <c r="AC133" s="49"/>
      <c r="AD133" s="49"/>
      <c r="AE133" s="49"/>
      <c r="AF133" s="53"/>
      <c r="BB133" s="110"/>
      <c r="BC133" s="244"/>
      <c r="BD133" s="94"/>
      <c r="BE133" s="95"/>
      <c r="BF133" s="95" t="s">
        <v>450</v>
      </c>
      <c r="BG133" s="35">
        <v>4</v>
      </c>
      <c r="BH133" s="86"/>
      <c r="BI133" s="38"/>
      <c r="BJ133" s="38"/>
      <c r="BK133" s="38"/>
      <c r="BL133" s="36"/>
      <c r="BM133" s="36"/>
      <c r="BN133" s="36"/>
      <c r="BO133" s="36"/>
      <c r="BP133" s="36"/>
      <c r="BQ133" s="36"/>
      <c r="BR133" s="36"/>
      <c r="BS133" s="36"/>
      <c r="BT133" s="36"/>
      <c r="BU133" s="36"/>
      <c r="BV133" s="36"/>
      <c r="BW133" s="38"/>
      <c r="BX133" s="38"/>
      <c r="BY133" s="38"/>
      <c r="BZ133" s="36"/>
      <c r="CA133" s="38"/>
      <c r="CB133" s="38"/>
      <c r="CC133" s="38"/>
      <c r="CD133" s="38"/>
      <c r="CE133" s="38"/>
      <c r="CF133" s="38"/>
      <c r="CG133" s="38"/>
      <c r="CH133" s="38"/>
      <c r="CI133" s="42"/>
    </row>
    <row r="134" spans="1:87" x14ac:dyDescent="0.15">
      <c r="A134" s="495">
        <f t="shared" si="7"/>
        <v>0</v>
      </c>
      <c r="B134" s="94"/>
      <c r="C134" s="95" t="s">
        <v>453</v>
      </c>
      <c r="D134" s="35">
        <v>2</v>
      </c>
      <c r="E134" s="84" t="s">
        <v>393</v>
      </c>
      <c r="F134" s="56">
        <v>6.9133332470697173</v>
      </c>
      <c r="G134" s="56">
        <v>7.2822323508016513</v>
      </c>
      <c r="H134" s="56">
        <v>11.584753399300062</v>
      </c>
      <c r="I134" s="56">
        <v>90.501905585357406</v>
      </c>
      <c r="J134" s="56">
        <v>174.50314853801174</v>
      </c>
      <c r="K134" s="54">
        <v>876.74883637635639</v>
      </c>
      <c r="L134" s="56">
        <v>281.51854783154891</v>
      </c>
      <c r="M134" s="56">
        <v>138.70017417449802</v>
      </c>
      <c r="N134" s="54">
        <v>233.92814216024823</v>
      </c>
      <c r="O134" s="54">
        <v>195.87002904378673</v>
      </c>
      <c r="P134" s="56">
        <v>30.229136754463152</v>
      </c>
      <c r="Q134" s="56">
        <v>82.959402364333428</v>
      </c>
      <c r="R134" s="54">
        <v>88.012302252879451</v>
      </c>
      <c r="S134" s="56">
        <v>123.82966770109481</v>
      </c>
      <c r="T134" s="56">
        <v>14.53</v>
      </c>
      <c r="U134" s="56">
        <v>4.1903000000000006</v>
      </c>
      <c r="V134" s="56">
        <v>1.89</v>
      </c>
      <c r="W134" s="56">
        <v>34.674199999999999</v>
      </c>
      <c r="X134" s="56"/>
      <c r="Y134" s="56"/>
      <c r="Z134" s="56"/>
      <c r="AA134" s="56"/>
      <c r="AB134" s="56"/>
      <c r="AC134" s="56"/>
      <c r="AD134" s="56"/>
      <c r="AE134" s="56"/>
      <c r="AF134" s="60"/>
      <c r="BB134" s="110"/>
      <c r="BC134" s="244"/>
      <c r="BD134" s="94"/>
      <c r="BE134" s="95"/>
      <c r="BF134" s="95" t="s">
        <v>451</v>
      </c>
      <c r="BG134" s="35">
        <v>5</v>
      </c>
      <c r="BH134" s="86"/>
      <c r="BI134" s="38"/>
      <c r="BJ134" s="38"/>
      <c r="BK134" s="38"/>
      <c r="BL134" s="36"/>
      <c r="BM134" s="36"/>
      <c r="BN134" s="36"/>
      <c r="BO134" s="36"/>
      <c r="BP134" s="36"/>
      <c r="BQ134" s="36"/>
      <c r="BR134" s="36"/>
      <c r="BS134" s="36"/>
      <c r="BT134" s="36"/>
      <c r="BU134" s="36"/>
      <c r="BV134" s="36"/>
      <c r="BW134" s="38"/>
      <c r="BX134" s="38"/>
      <c r="BY134" s="38"/>
      <c r="BZ134" s="36"/>
      <c r="CA134" s="38"/>
      <c r="CB134" s="38"/>
      <c r="CC134" s="38"/>
      <c r="CD134" s="38"/>
      <c r="CE134" s="38"/>
      <c r="CF134" s="38"/>
      <c r="CG134" s="38"/>
      <c r="CH134" s="38"/>
      <c r="CI134" s="42"/>
    </row>
    <row r="135" spans="1:87" x14ac:dyDescent="0.15">
      <c r="A135" s="495">
        <f t="shared" si="7"/>
        <v>0</v>
      </c>
      <c r="B135" s="94"/>
      <c r="C135" s="95" t="s">
        <v>454</v>
      </c>
      <c r="D135" s="35">
        <v>3</v>
      </c>
      <c r="E135" s="84" t="s">
        <v>393</v>
      </c>
      <c r="F135" s="56">
        <v>6.8779605982147736</v>
      </c>
      <c r="G135" s="56">
        <v>7.2294603295819977</v>
      </c>
      <c r="H135" s="56">
        <v>11.544298926532363</v>
      </c>
      <c r="I135" s="56">
        <v>90.156994922615013</v>
      </c>
      <c r="J135" s="56">
        <v>170.49350953962909</v>
      </c>
      <c r="K135" s="54">
        <v>881.98198198198202</v>
      </c>
      <c r="L135" s="56">
        <v>274.84810978704542</v>
      </c>
      <c r="M135" s="56">
        <v>147.09403101953001</v>
      </c>
      <c r="N135" s="54">
        <v>233.94736842105263</v>
      </c>
      <c r="O135" s="54">
        <v>203.84520928332222</v>
      </c>
      <c r="P135" s="56">
        <v>30.833475553303707</v>
      </c>
      <c r="Q135" s="56">
        <v>82.243072857720648</v>
      </c>
      <c r="R135" s="54">
        <v>87.75500034746284</v>
      </c>
      <c r="S135" s="56">
        <v>117.85714285714285</v>
      </c>
      <c r="T135" s="56">
        <v>14.56</v>
      </c>
      <c r="U135" s="56">
        <v>4.1294000000000004</v>
      </c>
      <c r="V135" s="56">
        <v>1.94</v>
      </c>
      <c r="W135" s="56">
        <v>35.987299999999998</v>
      </c>
      <c r="X135" s="56"/>
      <c r="Y135" s="56"/>
      <c r="Z135" s="56"/>
      <c r="AA135" s="56"/>
      <c r="AB135" s="56"/>
      <c r="AC135" s="56"/>
      <c r="AD135" s="56"/>
      <c r="AE135" s="56"/>
      <c r="AF135" s="60"/>
      <c r="BB135" s="110"/>
      <c r="BC135" s="244"/>
      <c r="BD135" s="99" t="s">
        <v>374</v>
      </c>
      <c r="BE135" s="100"/>
      <c r="BF135" s="100" t="s">
        <v>452</v>
      </c>
      <c r="BG135" s="46">
        <v>1</v>
      </c>
      <c r="BH135" s="87"/>
      <c r="BI135" s="49"/>
      <c r="BJ135" s="49"/>
      <c r="BK135" s="49"/>
      <c r="BL135" s="47"/>
      <c r="BM135" s="47"/>
      <c r="BN135" s="47"/>
      <c r="BO135" s="47"/>
      <c r="BP135" s="47"/>
      <c r="BQ135" s="47"/>
      <c r="BR135" s="47"/>
      <c r="BS135" s="47"/>
      <c r="BT135" s="47"/>
      <c r="BU135" s="47"/>
      <c r="BV135" s="47"/>
      <c r="BW135" s="49"/>
      <c r="BX135" s="49"/>
      <c r="BY135" s="49"/>
      <c r="BZ135" s="47"/>
      <c r="CA135" s="49"/>
      <c r="CB135" s="49"/>
      <c r="CC135" s="49"/>
      <c r="CD135" s="49"/>
      <c r="CE135" s="49"/>
      <c r="CF135" s="49"/>
      <c r="CG135" s="49"/>
      <c r="CH135" s="49"/>
      <c r="CI135" s="53"/>
    </row>
    <row r="136" spans="1:87" x14ac:dyDescent="0.15">
      <c r="A136" s="495">
        <f t="shared" si="7"/>
        <v>0</v>
      </c>
      <c r="B136" s="94"/>
      <c r="C136" s="95" t="s">
        <v>455</v>
      </c>
      <c r="D136" s="35">
        <v>4</v>
      </c>
      <c r="E136" s="84" t="s">
        <v>393</v>
      </c>
      <c r="F136" s="56">
        <v>6.5098829132658045</v>
      </c>
      <c r="G136" s="56">
        <v>6.7670479369229488</v>
      </c>
      <c r="H136" s="56">
        <v>11.01654294728646</v>
      </c>
      <c r="I136" s="56">
        <v>86.287365664234898</v>
      </c>
      <c r="J136" s="56">
        <v>160.21239501891986</v>
      </c>
      <c r="K136" s="54">
        <v>882.99856700871726</v>
      </c>
      <c r="L136" s="56">
        <v>257.85998484758869</v>
      </c>
      <c r="M136" s="56">
        <v>167.00407237090837</v>
      </c>
      <c r="N136" s="54">
        <v>237.47703314621452</v>
      </c>
      <c r="O136" s="54">
        <v>221.0227023133256</v>
      </c>
      <c r="P136" s="56">
        <v>38.826109926424401</v>
      </c>
      <c r="Q136" s="56">
        <v>79.032491802098733</v>
      </c>
      <c r="R136" s="54">
        <v>87.197367099864181</v>
      </c>
      <c r="S136" s="56">
        <v>123.141592920354</v>
      </c>
      <c r="T136" s="56">
        <v>14.66</v>
      </c>
      <c r="U136" s="56">
        <v>4.0061</v>
      </c>
      <c r="V136" s="56">
        <v>1.98</v>
      </c>
      <c r="W136" s="56">
        <v>37.060400000000001</v>
      </c>
      <c r="X136" s="56"/>
      <c r="Y136" s="56"/>
      <c r="Z136" s="56"/>
      <c r="AA136" s="56"/>
      <c r="AB136" s="56"/>
      <c r="AC136" s="56"/>
      <c r="AD136" s="56"/>
      <c r="AE136" s="56"/>
      <c r="AF136" s="60"/>
      <c r="BB136" s="110"/>
      <c r="BC136" s="244"/>
      <c r="BD136" s="98" t="s">
        <v>376</v>
      </c>
      <c r="BE136" s="312"/>
      <c r="BF136" s="95" t="s">
        <v>453</v>
      </c>
      <c r="BG136" s="35">
        <v>2</v>
      </c>
      <c r="BH136" s="84"/>
      <c r="BI136" s="56"/>
      <c r="BJ136" s="56"/>
      <c r="BK136" s="56"/>
      <c r="BL136" s="54"/>
      <c r="BM136" s="54"/>
      <c r="BN136" s="54"/>
      <c r="BO136" s="54"/>
      <c r="BP136" s="54"/>
      <c r="BQ136" s="54"/>
      <c r="BR136" s="54"/>
      <c r="BS136" s="54"/>
      <c r="BT136" s="54"/>
      <c r="BU136" s="54"/>
      <c r="BV136" s="54"/>
      <c r="BW136" s="56"/>
      <c r="BX136" s="56"/>
      <c r="BY136" s="56"/>
      <c r="BZ136" s="54"/>
      <c r="CA136" s="56"/>
      <c r="CB136" s="56"/>
      <c r="CC136" s="56"/>
      <c r="CD136" s="56"/>
      <c r="CE136" s="56"/>
      <c r="CF136" s="56"/>
      <c r="CG136" s="56"/>
      <c r="CH136" s="56"/>
      <c r="CI136" s="60"/>
    </row>
    <row r="137" spans="1:87" x14ac:dyDescent="0.15">
      <c r="A137" s="495">
        <f t="shared" si="7"/>
        <v>0</v>
      </c>
      <c r="B137" s="94"/>
      <c r="C137" s="95" t="s">
        <v>456</v>
      </c>
      <c r="D137" s="35">
        <v>5</v>
      </c>
      <c r="E137" s="84" t="s">
        <v>393</v>
      </c>
      <c r="F137" s="56">
        <v>6.0488320423385504</v>
      </c>
      <c r="G137" s="56">
        <v>6.1843412538690457</v>
      </c>
      <c r="H137" s="56">
        <v>10.355313651366787</v>
      </c>
      <c r="I137" s="56">
        <v>81.733407130018264</v>
      </c>
      <c r="J137" s="56">
        <v>143.18555186261227</v>
      </c>
      <c r="K137" s="54">
        <v>877.0638639008331</v>
      </c>
      <c r="L137" s="56">
        <v>229.61040444131723</v>
      </c>
      <c r="M137" s="56">
        <v>194.01800171480468</v>
      </c>
      <c r="N137" s="54">
        <v>262.92616297531077</v>
      </c>
      <c r="O137" s="54">
        <v>257.93856943708607</v>
      </c>
      <c r="P137" s="56">
        <v>29.799914929617643</v>
      </c>
      <c r="Q137" s="56">
        <v>74.722622748930078</v>
      </c>
      <c r="R137" s="54">
        <v>85.849894593038343</v>
      </c>
      <c r="S137" s="56">
        <v>123.11746110167964</v>
      </c>
      <c r="T137" s="56">
        <v>14.84</v>
      </c>
      <c r="U137" s="56">
        <v>3.8204000000000002</v>
      </c>
      <c r="V137" s="56">
        <v>2</v>
      </c>
      <c r="W137" s="56">
        <v>37.893500000000003</v>
      </c>
      <c r="X137" s="56"/>
      <c r="Y137" s="56"/>
      <c r="Z137" s="56"/>
      <c r="AA137" s="56"/>
      <c r="AB137" s="56"/>
      <c r="AC137" s="56"/>
      <c r="AD137" s="56"/>
      <c r="AE137" s="56"/>
      <c r="AF137" s="60"/>
      <c r="BB137" s="110"/>
      <c r="BC137" s="244"/>
      <c r="BD137" s="94"/>
      <c r="BE137" s="95"/>
      <c r="BF137" s="95" t="s">
        <v>454</v>
      </c>
      <c r="BG137" s="35">
        <v>3</v>
      </c>
      <c r="BH137" s="84"/>
      <c r="BI137" s="56"/>
      <c r="BJ137" s="56"/>
      <c r="BK137" s="56"/>
      <c r="BL137" s="54"/>
      <c r="BM137" s="54"/>
      <c r="BN137" s="54"/>
      <c r="BO137" s="54"/>
      <c r="BP137" s="54"/>
      <c r="BQ137" s="54"/>
      <c r="BR137" s="54"/>
      <c r="BS137" s="54"/>
      <c r="BT137" s="54"/>
      <c r="BU137" s="54"/>
      <c r="BV137" s="54"/>
      <c r="BW137" s="56"/>
      <c r="BX137" s="56"/>
      <c r="BY137" s="56"/>
      <c r="BZ137" s="54"/>
      <c r="CA137" s="56"/>
      <c r="CB137" s="56"/>
      <c r="CC137" s="56"/>
      <c r="CD137" s="56"/>
      <c r="CE137" s="56"/>
      <c r="CF137" s="56"/>
      <c r="CG137" s="56"/>
      <c r="CH137" s="56"/>
      <c r="CI137" s="60"/>
    </row>
    <row r="138" spans="1:87" x14ac:dyDescent="0.15">
      <c r="A138" s="495">
        <f t="shared" si="7"/>
        <v>0</v>
      </c>
      <c r="B138" s="99" t="str">
        <f>IF($BE$6=1,BD140,BD141)</f>
        <v>Rotklee (1. Aufw.)</v>
      </c>
      <c r="C138" s="100" t="s">
        <v>457</v>
      </c>
      <c r="D138" s="46">
        <v>1</v>
      </c>
      <c r="E138" s="85" t="s">
        <v>393</v>
      </c>
      <c r="F138" s="63">
        <v>6.5455939608111899</v>
      </c>
      <c r="G138" s="63">
        <v>6.7838045040418482</v>
      </c>
      <c r="H138" s="63">
        <v>11.100811660782837</v>
      </c>
      <c r="I138" s="63">
        <v>87.231399795238957</v>
      </c>
      <c r="J138" s="63">
        <v>164.95657632315351</v>
      </c>
      <c r="K138" s="61">
        <v>890.23969909571247</v>
      </c>
      <c r="L138" s="63">
        <v>265.60792031057707</v>
      </c>
      <c r="M138" s="63">
        <v>133.57909544413783</v>
      </c>
      <c r="N138" s="61">
        <v>204.95311736690479</v>
      </c>
      <c r="O138" s="61">
        <v>172.27821877071676</v>
      </c>
      <c r="P138" s="63">
        <v>40.816535766413097</v>
      </c>
      <c r="Q138" s="63">
        <v>78.245096799759935</v>
      </c>
      <c r="R138" s="61">
        <v>87.344783992377486</v>
      </c>
      <c r="S138" s="63">
        <v>109.72422070496468</v>
      </c>
      <c r="T138" s="63">
        <v>13.78</v>
      </c>
      <c r="U138" s="63">
        <v>3.6517331543348148</v>
      </c>
      <c r="V138" s="63">
        <v>2.6</v>
      </c>
      <c r="W138" s="63">
        <v>29.917083476813865</v>
      </c>
      <c r="X138" s="63"/>
      <c r="Y138" s="63"/>
      <c r="Z138" s="63"/>
      <c r="AA138" s="63"/>
      <c r="AB138" s="63"/>
      <c r="AC138" s="63"/>
      <c r="AD138" s="63"/>
      <c r="AE138" s="63"/>
      <c r="AF138" s="67"/>
      <c r="BB138" s="110"/>
      <c r="BC138" s="244"/>
      <c r="BD138" s="94"/>
      <c r="BE138" s="95"/>
      <c r="BF138" s="95" t="s">
        <v>455</v>
      </c>
      <c r="BG138" s="35">
        <v>4</v>
      </c>
      <c r="BH138" s="84"/>
      <c r="BI138" s="56"/>
      <c r="BJ138" s="56"/>
      <c r="BK138" s="56"/>
      <c r="BL138" s="54"/>
      <c r="BM138" s="54"/>
      <c r="BN138" s="54"/>
      <c r="BO138" s="54"/>
      <c r="BP138" s="54"/>
      <c r="BQ138" s="54"/>
      <c r="BR138" s="54"/>
      <c r="BS138" s="54"/>
      <c r="BT138" s="54"/>
      <c r="BU138" s="54"/>
      <c r="BV138" s="54"/>
      <c r="BW138" s="56"/>
      <c r="BX138" s="56"/>
      <c r="BY138" s="56"/>
      <c r="BZ138" s="54"/>
      <c r="CA138" s="56"/>
      <c r="CB138" s="56"/>
      <c r="CC138" s="56"/>
      <c r="CD138" s="56"/>
      <c r="CE138" s="56"/>
      <c r="CF138" s="56"/>
      <c r="CG138" s="56"/>
      <c r="CH138" s="56"/>
      <c r="CI138" s="60"/>
    </row>
    <row r="139" spans="1:87" x14ac:dyDescent="0.15">
      <c r="A139" s="495">
        <f t="shared" si="7"/>
        <v>0</v>
      </c>
      <c r="B139" s="94"/>
      <c r="C139" s="95" t="s">
        <v>458</v>
      </c>
      <c r="D139" s="35">
        <v>2</v>
      </c>
      <c r="E139" s="86" t="s">
        <v>393</v>
      </c>
      <c r="F139" s="38">
        <v>6.6013193900593912</v>
      </c>
      <c r="G139" s="38">
        <v>6.8684143938197391</v>
      </c>
      <c r="H139" s="38">
        <v>11.163846879298235</v>
      </c>
      <c r="I139" s="38">
        <v>87.503306640496476</v>
      </c>
      <c r="J139" s="38">
        <v>148.89129223973629</v>
      </c>
      <c r="K139" s="36">
        <v>894.99223085460596</v>
      </c>
      <c r="L139" s="38">
        <v>238.9085506576547</v>
      </c>
      <c r="M139" s="38">
        <v>163.07197959778446</v>
      </c>
      <c r="N139" s="36">
        <v>240.3654242125555</v>
      </c>
      <c r="O139" s="36">
        <v>213.04935657119609</v>
      </c>
      <c r="P139" s="38">
        <v>40.914918312974315</v>
      </c>
      <c r="Q139" s="38">
        <v>79.226559225187586</v>
      </c>
      <c r="R139" s="36">
        <v>86.089310444130547</v>
      </c>
      <c r="S139" s="38">
        <v>104.92929292929293</v>
      </c>
      <c r="T139" s="38">
        <v>14.2</v>
      </c>
      <c r="U139" s="38">
        <v>3.4070059816613494</v>
      </c>
      <c r="V139" s="38">
        <v>2.59</v>
      </c>
      <c r="W139" s="38">
        <v>31.340290230529376</v>
      </c>
      <c r="X139" s="38"/>
      <c r="Y139" s="38"/>
      <c r="Z139" s="38"/>
      <c r="AA139" s="38"/>
      <c r="AB139" s="38"/>
      <c r="AC139" s="38"/>
      <c r="AD139" s="38"/>
      <c r="AE139" s="38"/>
      <c r="AF139" s="42"/>
      <c r="BB139" s="110"/>
      <c r="BC139" s="244"/>
      <c r="BD139" s="94"/>
      <c r="BE139" s="95"/>
      <c r="BF139" s="95" t="s">
        <v>456</v>
      </c>
      <c r="BG139" s="35">
        <v>5</v>
      </c>
      <c r="BH139" s="84"/>
      <c r="BI139" s="56"/>
      <c r="BJ139" s="56"/>
      <c r="BK139" s="56"/>
      <c r="BL139" s="54"/>
      <c r="BM139" s="54"/>
      <c r="BN139" s="54"/>
      <c r="BO139" s="54"/>
      <c r="BP139" s="54"/>
      <c r="BQ139" s="54"/>
      <c r="BR139" s="54"/>
      <c r="BS139" s="54"/>
      <c r="BT139" s="54"/>
      <c r="BU139" s="54"/>
      <c r="BV139" s="54"/>
      <c r="BW139" s="56"/>
      <c r="BX139" s="56"/>
      <c r="BY139" s="56"/>
      <c r="BZ139" s="54"/>
      <c r="CA139" s="56"/>
      <c r="CB139" s="56"/>
      <c r="CC139" s="56"/>
      <c r="CD139" s="56"/>
      <c r="CE139" s="56"/>
      <c r="CF139" s="56"/>
      <c r="CG139" s="56"/>
      <c r="CH139" s="56"/>
      <c r="CI139" s="60"/>
    </row>
    <row r="140" spans="1:87" x14ac:dyDescent="0.15">
      <c r="A140" s="495">
        <f t="shared" si="7"/>
        <v>0</v>
      </c>
      <c r="B140" s="94"/>
      <c r="C140" s="95" t="s">
        <v>459</v>
      </c>
      <c r="D140" s="35">
        <v>3</v>
      </c>
      <c r="E140" s="86" t="s">
        <v>393</v>
      </c>
      <c r="F140" s="38">
        <v>6.3736001583212962</v>
      </c>
      <c r="G140" s="38">
        <v>6.5842888621069982</v>
      </c>
      <c r="H140" s="38">
        <v>10.83381071227913</v>
      </c>
      <c r="I140" s="38">
        <v>85.28453961380103</v>
      </c>
      <c r="J140" s="38">
        <v>131.36104797219753</v>
      </c>
      <c r="K140" s="36">
        <v>898.90586926461287</v>
      </c>
      <c r="L140" s="38">
        <v>209.89306020896939</v>
      </c>
      <c r="M140" s="38">
        <v>185.82777113330127</v>
      </c>
      <c r="N140" s="36">
        <v>270.92778837827308</v>
      </c>
      <c r="O140" s="36">
        <v>228.46978161116715</v>
      </c>
      <c r="P140" s="38">
        <v>41.972958496324559</v>
      </c>
      <c r="Q140" s="38">
        <v>77.423146534387456</v>
      </c>
      <c r="R140" s="36">
        <v>84.320754440479377</v>
      </c>
      <c r="S140" s="38">
        <v>101.0812937056928</v>
      </c>
      <c r="T140" s="38">
        <v>14.45</v>
      </c>
      <c r="U140" s="38">
        <v>3.1921166356891613</v>
      </c>
      <c r="V140" s="38">
        <v>2.5499999999999998</v>
      </c>
      <c r="W140" s="38">
        <v>29.595755825740795</v>
      </c>
      <c r="X140" s="38"/>
      <c r="Y140" s="38"/>
      <c r="Z140" s="38"/>
      <c r="AA140" s="38"/>
      <c r="AB140" s="38"/>
      <c r="AC140" s="38"/>
      <c r="AD140" s="38"/>
      <c r="AE140" s="38"/>
      <c r="AF140" s="42"/>
      <c r="BB140" s="110"/>
      <c r="BC140" s="244"/>
      <c r="BD140" s="99" t="s">
        <v>381</v>
      </c>
      <c r="BE140" s="100"/>
      <c r="BF140" s="100" t="s">
        <v>457</v>
      </c>
      <c r="BG140" s="46">
        <v>1</v>
      </c>
      <c r="BH140" s="85"/>
      <c r="BI140" s="63"/>
      <c r="BJ140" s="63"/>
      <c r="BK140" s="63"/>
      <c r="BL140" s="61"/>
      <c r="BM140" s="61"/>
      <c r="BN140" s="61"/>
      <c r="BO140" s="61"/>
      <c r="BP140" s="61"/>
      <c r="BQ140" s="61"/>
      <c r="BR140" s="61"/>
      <c r="BS140" s="61"/>
      <c r="BT140" s="61"/>
      <c r="BU140" s="61"/>
      <c r="BV140" s="61"/>
      <c r="BW140" s="63"/>
      <c r="BX140" s="63"/>
      <c r="BY140" s="63"/>
      <c r="BZ140" s="61"/>
      <c r="CA140" s="63"/>
      <c r="CB140" s="63"/>
      <c r="CC140" s="63"/>
      <c r="CD140" s="63"/>
      <c r="CE140" s="63"/>
      <c r="CF140" s="63"/>
      <c r="CG140" s="63"/>
      <c r="CH140" s="63"/>
      <c r="CI140" s="67"/>
    </row>
    <row r="141" spans="1:87" x14ac:dyDescent="0.15">
      <c r="A141" s="495">
        <f t="shared" si="7"/>
        <v>0</v>
      </c>
      <c r="B141" s="94"/>
      <c r="C141" s="95" t="s">
        <v>460</v>
      </c>
      <c r="D141" s="35">
        <v>4</v>
      </c>
      <c r="E141" s="86" t="s">
        <v>393</v>
      </c>
      <c r="F141" s="38">
        <v>5.6477218037183983</v>
      </c>
      <c r="G141" s="38">
        <v>5.6632343053954521</v>
      </c>
      <c r="H141" s="38">
        <v>9.7907276090683482</v>
      </c>
      <c r="I141" s="38">
        <v>77.860379544086967</v>
      </c>
      <c r="J141" s="38">
        <v>106.94187386277419</v>
      </c>
      <c r="K141" s="36">
        <v>902.07988487644229</v>
      </c>
      <c r="L141" s="38">
        <v>170.00352058473612</v>
      </c>
      <c r="M141" s="38">
        <v>243.92493172143196</v>
      </c>
      <c r="N141" s="36">
        <v>338.61052329685776</v>
      </c>
      <c r="O141" s="36">
        <v>304.66321085242322</v>
      </c>
      <c r="P141" s="38">
        <v>45.52151181088243</v>
      </c>
      <c r="Q141" s="38">
        <v>70.679355062878841</v>
      </c>
      <c r="R141" s="36">
        <v>81.231477475878961</v>
      </c>
      <c r="S141" s="38">
        <v>97.96593401952083</v>
      </c>
      <c r="T141" s="38">
        <v>14.52</v>
      </c>
      <c r="U141" s="38">
        <v>2.5661128595380225</v>
      </c>
      <c r="V141" s="38">
        <v>2.4900000000000002</v>
      </c>
      <c r="W141" s="38">
        <v>27.837638007286682</v>
      </c>
      <c r="X141" s="38"/>
      <c r="Y141" s="38"/>
      <c r="Z141" s="38"/>
      <c r="AA141" s="38"/>
      <c r="AB141" s="38"/>
      <c r="AC141" s="38"/>
      <c r="AD141" s="38"/>
      <c r="AE141" s="38"/>
      <c r="AF141" s="42"/>
      <c r="BB141" s="110"/>
      <c r="BC141" s="244"/>
      <c r="BD141" s="98" t="s">
        <v>383</v>
      </c>
      <c r="BE141" s="312"/>
      <c r="BF141" s="95" t="s">
        <v>458</v>
      </c>
      <c r="BG141" s="35">
        <v>2</v>
      </c>
      <c r="BH141" s="86"/>
      <c r="BI141" s="38"/>
      <c r="BJ141" s="38"/>
      <c r="BK141" s="38"/>
      <c r="BL141" s="36"/>
      <c r="BM141" s="36"/>
      <c r="BN141" s="36"/>
      <c r="BO141" s="36"/>
      <c r="BP141" s="36"/>
      <c r="BQ141" s="36"/>
      <c r="BR141" s="36"/>
      <c r="BS141" s="36"/>
      <c r="BT141" s="36"/>
      <c r="BU141" s="36"/>
      <c r="BV141" s="36"/>
      <c r="BW141" s="38"/>
      <c r="BX141" s="38"/>
      <c r="BY141" s="38"/>
      <c r="BZ141" s="36"/>
      <c r="CA141" s="38"/>
      <c r="CB141" s="38"/>
      <c r="CC141" s="38"/>
      <c r="CD141" s="38"/>
      <c r="CE141" s="38"/>
      <c r="CF141" s="38"/>
      <c r="CG141" s="38"/>
      <c r="CH141" s="38"/>
      <c r="CI141" s="42"/>
    </row>
    <row r="142" spans="1:87" x14ac:dyDescent="0.15">
      <c r="A142" s="495">
        <f t="shared" si="7"/>
        <v>0</v>
      </c>
      <c r="B142" s="94"/>
      <c r="C142" s="95" t="s">
        <v>461</v>
      </c>
      <c r="D142" s="35">
        <v>5</v>
      </c>
      <c r="E142" s="86" t="s">
        <v>393</v>
      </c>
      <c r="F142" s="38">
        <v>5.1565630099635955</v>
      </c>
      <c r="G142" s="38">
        <v>5.0359759256117043</v>
      </c>
      <c r="H142" s="38">
        <v>9.0796126408138189</v>
      </c>
      <c r="I142" s="38">
        <v>72.938502848463827</v>
      </c>
      <c r="J142" s="38">
        <v>101.23666686125421</v>
      </c>
      <c r="K142" s="36">
        <v>904.5539128869716</v>
      </c>
      <c r="L142" s="38">
        <v>160.79091989438851</v>
      </c>
      <c r="M142" s="38">
        <v>272.3274937581881</v>
      </c>
      <c r="N142" s="36">
        <v>374.35802630107929</v>
      </c>
      <c r="O142" s="36">
        <v>329.86765544587064</v>
      </c>
      <c r="P142" s="38">
        <v>38.210927217168496</v>
      </c>
      <c r="Q142" s="38">
        <v>65.359627293578569</v>
      </c>
      <c r="R142" s="36">
        <v>80.381418712309738</v>
      </c>
      <c r="S142" s="38">
        <v>95.700562371015835</v>
      </c>
      <c r="T142" s="38">
        <v>14.42</v>
      </c>
      <c r="U142" s="38">
        <v>2.2911208838569355</v>
      </c>
      <c r="V142" s="38">
        <v>2.39</v>
      </c>
      <c r="W142" s="38">
        <v>25.44396677169637</v>
      </c>
      <c r="X142" s="38"/>
      <c r="Y142" s="38"/>
      <c r="Z142" s="38"/>
      <c r="AA142" s="38"/>
      <c r="AB142" s="38"/>
      <c r="AC142" s="38"/>
      <c r="AD142" s="38"/>
      <c r="AE142" s="38"/>
      <c r="AF142" s="42"/>
      <c r="BB142" s="110"/>
      <c r="BC142" s="244"/>
      <c r="BD142" s="94"/>
      <c r="BE142" s="95"/>
      <c r="BF142" s="95" t="s">
        <v>459</v>
      </c>
      <c r="BG142" s="35">
        <v>3</v>
      </c>
      <c r="BH142" s="86"/>
      <c r="BI142" s="38"/>
      <c r="BJ142" s="38"/>
      <c r="BK142" s="38"/>
      <c r="BL142" s="36"/>
      <c r="BM142" s="36"/>
      <c r="BN142" s="36"/>
      <c r="BO142" s="36"/>
      <c r="BP142" s="36"/>
      <c r="BQ142" s="36"/>
      <c r="BR142" s="36"/>
      <c r="BS142" s="36"/>
      <c r="BT142" s="36"/>
      <c r="BU142" s="36"/>
      <c r="BV142" s="36"/>
      <c r="BW142" s="38"/>
      <c r="BX142" s="38"/>
      <c r="BY142" s="38"/>
      <c r="BZ142" s="36"/>
      <c r="CA142" s="38"/>
      <c r="CB142" s="38"/>
      <c r="CC142" s="38"/>
      <c r="CD142" s="38"/>
      <c r="CE142" s="38"/>
      <c r="CF142" s="38"/>
      <c r="CG142" s="38"/>
      <c r="CH142" s="38"/>
      <c r="CI142" s="42"/>
    </row>
    <row r="143" spans="1:87" x14ac:dyDescent="0.15">
      <c r="A143" s="495">
        <f t="shared" si="7"/>
        <v>0</v>
      </c>
      <c r="B143" s="99" t="str">
        <f>IF($BE$6=1,BD145,BD146)</f>
        <v>Luzerne (1. Aufw.)</v>
      </c>
      <c r="C143" s="100" t="s">
        <v>462</v>
      </c>
      <c r="D143" s="46">
        <v>1</v>
      </c>
      <c r="E143" s="87" t="s">
        <v>393</v>
      </c>
      <c r="F143" s="49">
        <v>6.5889579905413385</v>
      </c>
      <c r="G143" s="49">
        <v>6.8379877940978</v>
      </c>
      <c r="H143" s="49">
        <v>11.16356077238521</v>
      </c>
      <c r="I143" s="49">
        <v>88.614823665313097</v>
      </c>
      <c r="J143" s="49">
        <v>187.11686790759256</v>
      </c>
      <c r="K143" s="47">
        <v>876.83980075028273</v>
      </c>
      <c r="L143" s="49">
        <v>302.23619007952453</v>
      </c>
      <c r="M143" s="49">
        <v>130.57713778442516</v>
      </c>
      <c r="N143" s="47">
        <v>177.66757189711342</v>
      </c>
      <c r="O143" s="47">
        <v>161.37297936721893</v>
      </c>
      <c r="P143" s="49">
        <v>29.80669841269841</v>
      </c>
      <c r="Q143" s="49">
        <v>79.044932763101357</v>
      </c>
      <c r="R143" s="47">
        <v>88.476730978690398</v>
      </c>
      <c r="S143" s="49">
        <v>123.40092881773398</v>
      </c>
      <c r="T143" s="49">
        <v>18.52</v>
      </c>
      <c r="U143" s="49">
        <v>4.01400943898504</v>
      </c>
      <c r="V143" s="49">
        <v>2.99</v>
      </c>
      <c r="W143" s="49">
        <v>37.448287945605905</v>
      </c>
      <c r="X143" s="49"/>
      <c r="Y143" s="49"/>
      <c r="Z143" s="49"/>
      <c r="AA143" s="49"/>
      <c r="AB143" s="49"/>
      <c r="AC143" s="49"/>
      <c r="AD143" s="49"/>
      <c r="AE143" s="49"/>
      <c r="AF143" s="53"/>
      <c r="BB143" s="110"/>
      <c r="BC143" s="244"/>
      <c r="BD143" s="94"/>
      <c r="BE143" s="95"/>
      <c r="BF143" s="95" t="s">
        <v>460</v>
      </c>
      <c r="BG143" s="35">
        <v>4</v>
      </c>
      <c r="BH143" s="86"/>
      <c r="BI143" s="38"/>
      <c r="BJ143" s="38"/>
      <c r="BK143" s="38"/>
      <c r="BL143" s="36"/>
      <c r="BM143" s="36"/>
      <c r="BN143" s="36"/>
      <c r="BO143" s="36"/>
      <c r="BP143" s="36"/>
      <c r="BQ143" s="36"/>
      <c r="BR143" s="36"/>
      <c r="BS143" s="36"/>
      <c r="BT143" s="36"/>
      <c r="BU143" s="36"/>
      <c r="BV143" s="36"/>
      <c r="BW143" s="38"/>
      <c r="BX143" s="38"/>
      <c r="BY143" s="38"/>
      <c r="BZ143" s="36"/>
      <c r="CA143" s="38"/>
      <c r="CB143" s="38"/>
      <c r="CC143" s="38"/>
      <c r="CD143" s="38"/>
      <c r="CE143" s="38"/>
      <c r="CF143" s="38"/>
      <c r="CG143" s="38"/>
      <c r="CH143" s="38"/>
      <c r="CI143" s="42"/>
    </row>
    <row r="144" spans="1:87" x14ac:dyDescent="0.15">
      <c r="A144" s="495">
        <f t="shared" si="7"/>
        <v>0</v>
      </c>
      <c r="B144" s="94"/>
      <c r="C144" s="95" t="s">
        <v>463</v>
      </c>
      <c r="D144" s="35">
        <v>2</v>
      </c>
      <c r="E144" s="84" t="s">
        <v>393</v>
      </c>
      <c r="F144" s="56">
        <v>6.3705851000334928</v>
      </c>
      <c r="G144" s="56">
        <v>6.5621306521307163</v>
      </c>
      <c r="H144" s="56">
        <v>10.85062351804978</v>
      </c>
      <c r="I144" s="56">
        <v>85.906079208148128</v>
      </c>
      <c r="J144" s="56">
        <v>178.11965093360374</v>
      </c>
      <c r="K144" s="54">
        <v>877.42476145321507</v>
      </c>
      <c r="L144" s="56">
        <v>287.47357957446809</v>
      </c>
      <c r="M144" s="56">
        <v>166.71232634413553</v>
      </c>
      <c r="N144" s="54">
        <v>225.72405938032179</v>
      </c>
      <c r="O144" s="54">
        <v>207.33910503838314</v>
      </c>
      <c r="P144" s="56">
        <v>23.495526666666663</v>
      </c>
      <c r="Q144" s="56">
        <v>76.836558623160755</v>
      </c>
      <c r="R144" s="54">
        <v>88.163282071602552</v>
      </c>
      <c r="S144" s="56">
        <v>123.07645557011796</v>
      </c>
      <c r="T144" s="56">
        <v>17.38</v>
      </c>
      <c r="U144" s="56">
        <v>4.3361287318308648</v>
      </c>
      <c r="V144" s="56">
        <v>2.83</v>
      </c>
      <c r="W144" s="56">
        <v>36.159999999999997</v>
      </c>
      <c r="X144" s="56"/>
      <c r="Y144" s="56"/>
      <c r="Z144" s="56"/>
      <c r="AA144" s="56"/>
      <c r="AB144" s="56"/>
      <c r="AC144" s="56"/>
      <c r="AD144" s="56"/>
      <c r="AE144" s="56"/>
      <c r="AF144" s="60"/>
      <c r="BB144" s="110"/>
      <c r="BC144" s="244"/>
      <c r="BD144" s="94"/>
      <c r="BE144" s="95"/>
      <c r="BF144" s="95" t="s">
        <v>461</v>
      </c>
      <c r="BG144" s="35">
        <v>5</v>
      </c>
      <c r="BH144" s="86"/>
      <c r="BI144" s="38"/>
      <c r="BJ144" s="38"/>
      <c r="BK144" s="38"/>
      <c r="BL144" s="36"/>
      <c r="BM144" s="36"/>
      <c r="BN144" s="36"/>
      <c r="BO144" s="36"/>
      <c r="BP144" s="36"/>
      <c r="BQ144" s="36"/>
      <c r="BR144" s="36"/>
      <c r="BS144" s="36"/>
      <c r="BT144" s="36"/>
      <c r="BU144" s="36"/>
      <c r="BV144" s="36"/>
      <c r="BW144" s="38"/>
      <c r="BX144" s="38"/>
      <c r="BY144" s="38"/>
      <c r="BZ144" s="36"/>
      <c r="CA144" s="38"/>
      <c r="CB144" s="38"/>
      <c r="CC144" s="38"/>
      <c r="CD144" s="38"/>
      <c r="CE144" s="38"/>
      <c r="CF144" s="38"/>
      <c r="CG144" s="38"/>
      <c r="CH144" s="38"/>
      <c r="CI144" s="42"/>
    </row>
    <row r="145" spans="1:87" x14ac:dyDescent="0.15">
      <c r="A145" s="495">
        <f t="shared" si="7"/>
        <v>0</v>
      </c>
      <c r="B145" s="94"/>
      <c r="C145" s="95" t="s">
        <v>464</v>
      </c>
      <c r="D145" s="35">
        <v>3</v>
      </c>
      <c r="E145" s="84" t="s">
        <v>393</v>
      </c>
      <c r="F145" s="56">
        <v>6.0789379249221822</v>
      </c>
      <c r="G145" s="56">
        <v>6.1956063514475739</v>
      </c>
      <c r="H145" s="56">
        <v>10.428747591555148</v>
      </c>
      <c r="I145" s="56">
        <v>82.56964981247603</v>
      </c>
      <c r="J145" s="56">
        <v>164.13203840407317</v>
      </c>
      <c r="K145" s="54">
        <v>879.38712591871456</v>
      </c>
      <c r="L145" s="56">
        <v>264.34483523809524</v>
      </c>
      <c r="M145" s="56">
        <v>202.91365496793529</v>
      </c>
      <c r="N145" s="54">
        <v>280.81337765957448</v>
      </c>
      <c r="O145" s="54">
        <v>257.40371428571427</v>
      </c>
      <c r="P145" s="56">
        <v>18.314040350877193</v>
      </c>
      <c r="Q145" s="56">
        <v>73.963681221734419</v>
      </c>
      <c r="R145" s="54">
        <v>87.429653991344367</v>
      </c>
      <c r="S145" s="56">
        <v>121.4964663661581</v>
      </c>
      <c r="T145" s="56">
        <v>16.48</v>
      </c>
      <c r="U145" s="56">
        <v>4.1554231791894889</v>
      </c>
      <c r="V145" s="56">
        <v>2.66</v>
      </c>
      <c r="W145" s="56">
        <v>35.782925120758144</v>
      </c>
      <c r="X145" s="56"/>
      <c r="Y145" s="56"/>
      <c r="Z145" s="56"/>
      <c r="AA145" s="56"/>
      <c r="AB145" s="56"/>
      <c r="AC145" s="56"/>
      <c r="AD145" s="56"/>
      <c r="AE145" s="56"/>
      <c r="AF145" s="60"/>
      <c r="BB145" s="110"/>
      <c r="BC145" s="244"/>
      <c r="BD145" s="99" t="s">
        <v>388</v>
      </c>
      <c r="BE145" s="100"/>
      <c r="BF145" s="100" t="s">
        <v>462</v>
      </c>
      <c r="BG145" s="46">
        <v>1</v>
      </c>
      <c r="BH145" s="87"/>
      <c r="BI145" s="49"/>
      <c r="BJ145" s="49"/>
      <c r="BK145" s="49"/>
      <c r="BL145" s="47"/>
      <c r="BM145" s="47"/>
      <c r="BN145" s="47"/>
      <c r="BO145" s="47"/>
      <c r="BP145" s="47"/>
      <c r="BQ145" s="47"/>
      <c r="BR145" s="47"/>
      <c r="BS145" s="47"/>
      <c r="BT145" s="47"/>
      <c r="BU145" s="47"/>
      <c r="BV145" s="47"/>
      <c r="BW145" s="49"/>
      <c r="BX145" s="49"/>
      <c r="BY145" s="49"/>
      <c r="BZ145" s="47"/>
      <c r="CA145" s="49"/>
      <c r="CB145" s="49"/>
      <c r="CC145" s="49"/>
      <c r="CD145" s="49"/>
      <c r="CE145" s="49"/>
      <c r="CF145" s="49"/>
      <c r="CG145" s="49"/>
      <c r="CH145" s="49"/>
      <c r="CI145" s="53"/>
    </row>
    <row r="146" spans="1:87" x14ac:dyDescent="0.15">
      <c r="A146" s="495">
        <f t="shared" si="7"/>
        <v>0</v>
      </c>
      <c r="B146" s="94"/>
      <c r="C146" s="95" t="s">
        <v>465</v>
      </c>
      <c r="D146" s="35">
        <v>4</v>
      </c>
      <c r="E146" s="84" t="s">
        <v>393</v>
      </c>
      <c r="F146" s="56">
        <v>5.6482185419036419</v>
      </c>
      <c r="G146" s="56">
        <v>5.6441109349894729</v>
      </c>
      <c r="H146" s="56">
        <v>9.8125755779038855</v>
      </c>
      <c r="I146" s="56">
        <v>78.418866746423276</v>
      </c>
      <c r="J146" s="56">
        <v>149.65541887884635</v>
      </c>
      <c r="K146" s="54">
        <v>885.40841511735664</v>
      </c>
      <c r="L146" s="56">
        <v>240.2690865173825</v>
      </c>
      <c r="M146" s="56">
        <v>256.00169399846476</v>
      </c>
      <c r="N146" s="54">
        <v>335.45194341650944</v>
      </c>
      <c r="O146" s="54">
        <v>314.16962211279838</v>
      </c>
      <c r="P146" s="56">
        <v>17.160603636363639</v>
      </c>
      <c r="Q146" s="56">
        <v>69.34536139730578</v>
      </c>
      <c r="R146" s="54">
        <v>86.300135052281931</v>
      </c>
      <c r="S146" s="56">
        <v>115.25748596938776</v>
      </c>
      <c r="T146" s="56">
        <v>15.82</v>
      </c>
      <c r="U146" s="56">
        <v>3.8255626101885349</v>
      </c>
      <c r="V146" s="56">
        <v>2.46</v>
      </c>
      <c r="W146" s="56">
        <v>32.405119998759282</v>
      </c>
      <c r="X146" s="56"/>
      <c r="Y146" s="56"/>
      <c r="Z146" s="56"/>
      <c r="AA146" s="56"/>
      <c r="AB146" s="56"/>
      <c r="AC146" s="56"/>
      <c r="AD146" s="56"/>
      <c r="AE146" s="56"/>
      <c r="AF146" s="60"/>
      <c r="BB146" s="110"/>
      <c r="BC146" s="244"/>
      <c r="BD146" s="98" t="s">
        <v>390</v>
      </c>
      <c r="BE146" s="312"/>
      <c r="BF146" s="95" t="s">
        <v>463</v>
      </c>
      <c r="BG146" s="35">
        <v>2</v>
      </c>
      <c r="BH146" s="84"/>
      <c r="BI146" s="56"/>
      <c r="BJ146" s="56"/>
      <c r="BK146" s="56"/>
      <c r="BL146" s="54"/>
      <c r="BM146" s="54"/>
      <c r="BN146" s="54"/>
      <c r="BO146" s="54"/>
      <c r="BP146" s="54"/>
      <c r="BQ146" s="54"/>
      <c r="BR146" s="54"/>
      <c r="BS146" s="54"/>
      <c r="BT146" s="54"/>
      <c r="BU146" s="54"/>
      <c r="BV146" s="54"/>
      <c r="BW146" s="56"/>
      <c r="BX146" s="56"/>
      <c r="BY146" s="56"/>
      <c r="BZ146" s="54"/>
      <c r="CA146" s="56"/>
      <c r="CB146" s="56"/>
      <c r="CC146" s="56"/>
      <c r="CD146" s="56"/>
      <c r="CE146" s="56"/>
      <c r="CF146" s="56"/>
      <c r="CG146" s="56"/>
      <c r="CH146" s="56"/>
      <c r="CI146" s="60"/>
    </row>
    <row r="147" spans="1:87" ht="15" thickBot="1" x14ac:dyDescent="0.2">
      <c r="A147" s="496">
        <f t="shared" si="7"/>
        <v>0</v>
      </c>
      <c r="B147" s="105"/>
      <c r="C147" s="106" t="s">
        <v>466</v>
      </c>
      <c r="D147" s="71">
        <v>5</v>
      </c>
      <c r="E147" s="89" t="s">
        <v>393</v>
      </c>
      <c r="F147" s="90">
        <v>5.0469077679928143</v>
      </c>
      <c r="G147" s="90">
        <v>4.8859043589473918</v>
      </c>
      <c r="H147" s="90">
        <v>8.9295183580873214</v>
      </c>
      <c r="I147" s="90">
        <v>72.636180119441065</v>
      </c>
      <c r="J147" s="90">
        <v>128.41236196200802</v>
      </c>
      <c r="K147" s="91">
        <v>893.25414511971758</v>
      </c>
      <c r="L147" s="90">
        <v>205.08315374334484</v>
      </c>
      <c r="M147" s="90">
        <v>314.67830246883733</v>
      </c>
      <c r="N147" s="91">
        <v>393.84578947368419</v>
      </c>
      <c r="O147" s="91">
        <v>365.16170822281163</v>
      </c>
      <c r="P147" s="90">
        <v>16.760633962264155</v>
      </c>
      <c r="Q147" s="90">
        <v>63.119440438953603</v>
      </c>
      <c r="R147" s="91">
        <v>84.09156351260404</v>
      </c>
      <c r="S147" s="90">
        <v>107.16201745549284</v>
      </c>
      <c r="T147" s="90">
        <v>15.41</v>
      </c>
      <c r="U147" s="90">
        <v>3.4500837230414376</v>
      </c>
      <c r="V147" s="90">
        <v>2.25</v>
      </c>
      <c r="W147" s="90">
        <v>30.615999999999996</v>
      </c>
      <c r="X147" s="90"/>
      <c r="Y147" s="90"/>
      <c r="Z147" s="90"/>
      <c r="AA147" s="90"/>
      <c r="AB147" s="90"/>
      <c r="AC147" s="90"/>
      <c r="AD147" s="90"/>
      <c r="AE147" s="90"/>
      <c r="AF147" s="93"/>
      <c r="BB147" s="110"/>
      <c r="BC147" s="244"/>
      <c r="BD147" s="94"/>
      <c r="BE147" s="95"/>
      <c r="BF147" s="95" t="s">
        <v>464</v>
      </c>
      <c r="BG147" s="35">
        <v>3</v>
      </c>
      <c r="BH147" s="84"/>
      <c r="BI147" s="56"/>
      <c r="BJ147" s="56"/>
      <c r="BK147" s="56"/>
      <c r="BL147" s="54"/>
      <c r="BM147" s="54"/>
      <c r="BN147" s="54"/>
      <c r="BO147" s="54"/>
      <c r="BP147" s="54"/>
      <c r="BQ147" s="54"/>
      <c r="BR147" s="54"/>
      <c r="BS147" s="54"/>
      <c r="BT147" s="54"/>
      <c r="BU147" s="54"/>
      <c r="BV147" s="54"/>
      <c r="BW147" s="56"/>
      <c r="BX147" s="56"/>
      <c r="BY147" s="56"/>
      <c r="BZ147" s="54"/>
      <c r="CA147" s="56"/>
      <c r="CB147" s="56"/>
      <c r="CC147" s="56"/>
      <c r="CD147" s="56"/>
      <c r="CE147" s="56"/>
      <c r="CF147" s="56"/>
      <c r="CG147" s="56"/>
      <c r="CH147" s="56"/>
      <c r="CI147" s="60"/>
    </row>
    <row r="148" spans="1:87" ht="15" customHeight="1" x14ac:dyDescent="0.15">
      <c r="A148" s="505" t="str">
        <f>IF($BE$6=1,BB150,BC150)</f>
        <v>Dürrfuter Mischbestände</v>
      </c>
      <c r="B148" s="112" t="str">
        <f>IF($BE$6=1,BD150,BD151)</f>
        <v>G (1. Aufw.)</v>
      </c>
      <c r="C148" s="113" t="s">
        <v>467</v>
      </c>
      <c r="D148" s="24">
        <v>1</v>
      </c>
      <c r="E148" s="25">
        <v>880</v>
      </c>
      <c r="F148" s="63">
        <v>6.4296741369281429</v>
      </c>
      <c r="G148" s="27">
        <v>6.6491677408534819</v>
      </c>
      <c r="H148" s="27">
        <v>10.921076715508585</v>
      </c>
      <c r="I148" s="63">
        <v>108.14502366159331</v>
      </c>
      <c r="J148" s="63">
        <v>131.00861954183611</v>
      </c>
      <c r="K148" s="25">
        <v>905.69248211363333</v>
      </c>
      <c r="L148" s="63">
        <v>204.38742320708852</v>
      </c>
      <c r="M148" s="63">
        <v>187.40378639981273</v>
      </c>
      <c r="N148" s="25">
        <v>404.10304981472927</v>
      </c>
      <c r="O148" s="25">
        <v>218.05355264588658</v>
      </c>
      <c r="P148" s="63">
        <v>167.24570071324587</v>
      </c>
      <c r="Q148" s="63">
        <v>78.244844630450203</v>
      </c>
      <c r="R148" s="25">
        <v>71.206896698945656</v>
      </c>
      <c r="S148" s="63">
        <v>93.995161316423506</v>
      </c>
      <c r="T148" s="63">
        <v>3.5718046000000001</v>
      </c>
      <c r="U148" s="63">
        <v>3.8092792499999999</v>
      </c>
      <c r="V148" s="63">
        <v>1.6068600000000002</v>
      </c>
      <c r="W148" s="63">
        <v>28.5470595</v>
      </c>
      <c r="X148" s="63">
        <v>0.22575500000000001</v>
      </c>
      <c r="Y148" s="63">
        <v>3.0521173333333325</v>
      </c>
      <c r="Z148" s="63">
        <v>2.1316100000000002</v>
      </c>
      <c r="AA148" s="63">
        <v>7.9753589999999992</v>
      </c>
      <c r="AB148" s="61">
        <v>200</v>
      </c>
      <c r="AC148" s="61">
        <v>76.706524999999999</v>
      </c>
      <c r="AD148" s="61">
        <v>26.0074845</v>
      </c>
      <c r="AE148" s="65">
        <v>0.15</v>
      </c>
      <c r="AF148" s="103">
        <v>0.02</v>
      </c>
      <c r="BB148" s="110"/>
      <c r="BC148" s="244"/>
      <c r="BD148" s="94"/>
      <c r="BE148" s="95"/>
      <c r="BF148" s="95" t="s">
        <v>465</v>
      </c>
      <c r="BG148" s="35">
        <v>4</v>
      </c>
      <c r="BH148" s="84"/>
      <c r="BI148" s="56"/>
      <c r="BJ148" s="56"/>
      <c r="BK148" s="56"/>
      <c r="BL148" s="54"/>
      <c r="BM148" s="54"/>
      <c r="BN148" s="54"/>
      <c r="BO148" s="54"/>
      <c r="BP148" s="54"/>
      <c r="BQ148" s="54"/>
      <c r="BR148" s="54"/>
      <c r="BS148" s="54"/>
      <c r="BT148" s="54"/>
      <c r="BU148" s="54"/>
      <c r="BV148" s="54"/>
      <c r="BW148" s="56"/>
      <c r="BX148" s="56"/>
      <c r="BY148" s="56"/>
      <c r="BZ148" s="54"/>
      <c r="CA148" s="56"/>
      <c r="CB148" s="56"/>
      <c r="CC148" s="56"/>
      <c r="CD148" s="56"/>
      <c r="CE148" s="56"/>
      <c r="CF148" s="56"/>
      <c r="CG148" s="56"/>
      <c r="CH148" s="56"/>
      <c r="CI148" s="60"/>
    </row>
    <row r="149" spans="1:87" ht="15" thickBot="1" x14ac:dyDescent="0.2">
      <c r="A149" s="506"/>
      <c r="B149" s="117"/>
      <c r="C149" s="116" t="s">
        <v>468</v>
      </c>
      <c r="D149" s="35">
        <v>2</v>
      </c>
      <c r="E149" s="36">
        <v>880</v>
      </c>
      <c r="F149" s="38">
        <v>6.2704095964448374</v>
      </c>
      <c r="G149" s="38">
        <v>6.459883066095844</v>
      </c>
      <c r="H149" s="38">
        <v>10.678921813298102</v>
      </c>
      <c r="I149" s="38">
        <v>102.80133831325745</v>
      </c>
      <c r="J149" s="38">
        <v>112.81173800387813</v>
      </c>
      <c r="K149" s="36">
        <v>906.33067076037037</v>
      </c>
      <c r="L149" s="38">
        <v>176.33687489800977</v>
      </c>
      <c r="M149" s="38">
        <v>216.06457130856941</v>
      </c>
      <c r="N149" s="36">
        <v>432.8177838405627</v>
      </c>
      <c r="O149" s="36">
        <v>239.67331111640439</v>
      </c>
      <c r="P149" s="38">
        <v>131.17955590900129</v>
      </c>
      <c r="Q149" s="38">
        <v>77.357002685825606</v>
      </c>
      <c r="R149" s="36">
        <v>69.338761999350751</v>
      </c>
      <c r="S149" s="38">
        <v>93.159180571495028</v>
      </c>
      <c r="T149" s="38">
        <v>3.5718046000000001</v>
      </c>
      <c r="U149" s="38">
        <v>3.5952952499999991</v>
      </c>
      <c r="V149" s="38">
        <v>1.4218470000000001</v>
      </c>
      <c r="W149" s="38">
        <v>27.917059500000001</v>
      </c>
      <c r="X149" s="38">
        <v>0.24391500000000002</v>
      </c>
      <c r="Y149" s="38">
        <v>3.3575733333333333</v>
      </c>
      <c r="Z149" s="38">
        <v>1.8679100000000002</v>
      </c>
      <c r="AA149" s="38">
        <v>6.8484959999999999</v>
      </c>
      <c r="AB149" s="36">
        <v>125</v>
      </c>
      <c r="AC149" s="36">
        <v>67.384415000000004</v>
      </c>
      <c r="AD149" s="36">
        <v>23.442484500000006</v>
      </c>
      <c r="AE149" s="40">
        <v>0.05</v>
      </c>
      <c r="AF149" s="96">
        <v>0.02</v>
      </c>
      <c r="BB149" s="111"/>
      <c r="BC149" s="304"/>
      <c r="BD149" s="105"/>
      <c r="BE149" s="106"/>
      <c r="BF149" s="106" t="s">
        <v>466</v>
      </c>
      <c r="BG149" s="71">
        <v>5</v>
      </c>
      <c r="BH149" s="89"/>
      <c r="BI149" s="90"/>
      <c r="BJ149" s="90"/>
      <c r="BK149" s="90"/>
      <c r="BL149" s="91"/>
      <c r="BM149" s="91"/>
      <c r="BN149" s="91"/>
      <c r="BO149" s="91"/>
      <c r="BP149" s="91"/>
      <c r="BQ149" s="91"/>
      <c r="BR149" s="91"/>
      <c r="BS149" s="91"/>
      <c r="BT149" s="91"/>
      <c r="BU149" s="91"/>
      <c r="BV149" s="91"/>
      <c r="BW149" s="90"/>
      <c r="BX149" s="90"/>
      <c r="BY149" s="90"/>
      <c r="BZ149" s="91"/>
      <c r="CA149" s="90"/>
      <c r="CB149" s="90"/>
      <c r="CC149" s="90"/>
      <c r="CD149" s="90"/>
      <c r="CE149" s="90"/>
      <c r="CF149" s="90"/>
      <c r="CG149" s="90"/>
      <c r="CH149" s="90"/>
      <c r="CI149" s="93"/>
    </row>
    <row r="150" spans="1:87" ht="15" customHeight="1" x14ac:dyDescent="0.15">
      <c r="A150" s="506"/>
      <c r="B150" s="117"/>
      <c r="C150" s="116" t="s">
        <v>469</v>
      </c>
      <c r="D150" s="35">
        <v>3</v>
      </c>
      <c r="E150" s="36">
        <v>880</v>
      </c>
      <c r="F150" s="38">
        <v>5.8031507374927607</v>
      </c>
      <c r="G150" s="38">
        <v>5.8714925894466834</v>
      </c>
      <c r="H150" s="38">
        <v>10.003279397065217</v>
      </c>
      <c r="I150" s="38">
        <v>91.706961228231364</v>
      </c>
      <c r="J150" s="38">
        <v>85.66144536006388</v>
      </c>
      <c r="K150" s="36">
        <v>911.94777897134395</v>
      </c>
      <c r="L150" s="38">
        <v>134.79495573600019</v>
      </c>
      <c r="M150" s="38">
        <v>254.41838338994833</v>
      </c>
      <c r="N150" s="36">
        <v>487.70321883634534</v>
      </c>
      <c r="O150" s="36">
        <v>278.31351503363896</v>
      </c>
      <c r="P150" s="38">
        <v>128.41406859886189</v>
      </c>
      <c r="Q150" s="38">
        <v>72.751339758314984</v>
      </c>
      <c r="R150" s="36">
        <v>65.808774398157666</v>
      </c>
      <c r="S150" s="38">
        <v>87.593960751676093</v>
      </c>
      <c r="T150" s="38">
        <v>3.5718046000000001</v>
      </c>
      <c r="U150" s="38">
        <v>3.3578032499999995</v>
      </c>
      <c r="V150" s="38">
        <v>1.2728339999999998</v>
      </c>
      <c r="W150" s="38">
        <v>26.387059499999999</v>
      </c>
      <c r="X150" s="38">
        <v>0.25167500000000004</v>
      </c>
      <c r="Y150" s="38">
        <v>3.4327893333333339</v>
      </c>
      <c r="Z150" s="38">
        <v>1.6327099999999999</v>
      </c>
      <c r="AA150" s="38">
        <v>5.9261310000000007</v>
      </c>
      <c r="AB150" s="36">
        <v>125</v>
      </c>
      <c r="AC150" s="36">
        <v>59.125184999999995</v>
      </c>
      <c r="AD150" s="36">
        <v>21.327484500000004</v>
      </c>
      <c r="AE150" s="40">
        <v>0.05</v>
      </c>
      <c r="AF150" s="96">
        <v>0.02</v>
      </c>
      <c r="BB150" s="323" t="s">
        <v>470</v>
      </c>
      <c r="BC150" s="324" t="s">
        <v>471</v>
      </c>
      <c r="BD150" s="112" t="s">
        <v>294</v>
      </c>
      <c r="BE150" s="113"/>
      <c r="BF150" s="113" t="s">
        <v>467</v>
      </c>
      <c r="BG150" s="24">
        <v>1</v>
      </c>
      <c r="BH150" s="25"/>
      <c r="BI150" s="26"/>
      <c r="BJ150" s="27"/>
      <c r="BK150" s="27"/>
      <c r="BL150" s="25"/>
      <c r="BM150" s="25"/>
      <c r="BN150" s="25"/>
      <c r="BO150" s="25"/>
      <c r="BP150" s="25"/>
      <c r="BQ150" s="25"/>
      <c r="BR150" s="25"/>
      <c r="BS150" s="25"/>
      <c r="BT150" s="25"/>
      <c r="BU150" s="25"/>
      <c r="BV150" s="28"/>
      <c r="BW150" s="63"/>
      <c r="BX150" s="63"/>
      <c r="BY150" s="63"/>
      <c r="BZ150" s="64"/>
      <c r="CA150" s="63"/>
      <c r="CB150" s="63"/>
      <c r="CC150" s="63"/>
      <c r="CD150" s="63"/>
      <c r="CE150" s="61"/>
      <c r="CF150" s="61"/>
      <c r="CG150" s="61"/>
      <c r="CH150" s="65"/>
      <c r="CI150" s="103"/>
    </row>
    <row r="151" spans="1:87" x14ac:dyDescent="0.15">
      <c r="A151" s="506"/>
      <c r="B151" s="117"/>
      <c r="C151" s="116" t="s">
        <v>472</v>
      </c>
      <c r="D151" s="35">
        <v>4</v>
      </c>
      <c r="E151" s="36">
        <v>880</v>
      </c>
      <c r="F151" s="38">
        <v>5.3368208891040352</v>
      </c>
      <c r="G151" s="38">
        <v>5.2835921430662136</v>
      </c>
      <c r="H151" s="38">
        <v>9.3235798541517294</v>
      </c>
      <c r="I151" s="38">
        <v>82.573143475817616</v>
      </c>
      <c r="J151" s="38">
        <v>69.941173577722964</v>
      </c>
      <c r="K151" s="36">
        <v>914.94681095590795</v>
      </c>
      <c r="L151" s="38">
        <v>110.80817031549289</v>
      </c>
      <c r="M151" s="38">
        <v>294.0944959172221</v>
      </c>
      <c r="N151" s="36">
        <v>535.34106567244089</v>
      </c>
      <c r="O151" s="36">
        <v>320.85017000084588</v>
      </c>
      <c r="P151" s="38">
        <v>98.434466443954875</v>
      </c>
      <c r="Q151" s="38">
        <v>67.67245930303605</v>
      </c>
      <c r="R151" s="36">
        <v>63.415223384895299</v>
      </c>
      <c r="S151" s="38">
        <v>85.765759157155955</v>
      </c>
      <c r="T151" s="38">
        <v>3.5718046000000001</v>
      </c>
      <c r="U151" s="38">
        <v>3.0968032499999998</v>
      </c>
      <c r="V151" s="38">
        <v>1.1598210000000002</v>
      </c>
      <c r="W151" s="38">
        <v>23.957059500000003</v>
      </c>
      <c r="X151" s="38">
        <v>0.24903499999999998</v>
      </c>
      <c r="Y151" s="38">
        <v>3.2777653333333334</v>
      </c>
      <c r="Z151" s="38">
        <v>1.4260099999999998</v>
      </c>
      <c r="AA151" s="38">
        <v>5.2082640000000007</v>
      </c>
      <c r="AB151" s="36">
        <v>125</v>
      </c>
      <c r="AC151" s="36">
        <v>51.928834999999992</v>
      </c>
      <c r="AD151" s="36">
        <v>19.662484500000001</v>
      </c>
      <c r="AE151" s="40">
        <v>0.05</v>
      </c>
      <c r="AF151" s="96">
        <v>0.02</v>
      </c>
      <c r="BB151" s="114"/>
      <c r="BC151" s="305"/>
      <c r="BD151" s="115" t="s">
        <v>296</v>
      </c>
      <c r="BE151" s="313"/>
      <c r="BF151" s="116" t="s">
        <v>468</v>
      </c>
      <c r="BG151" s="35">
        <v>2</v>
      </c>
      <c r="BH151" s="36"/>
      <c r="BI151" s="37"/>
      <c r="BJ151" s="38"/>
      <c r="BK151" s="38"/>
      <c r="BL151" s="36"/>
      <c r="BM151" s="36"/>
      <c r="BN151" s="36"/>
      <c r="BO151" s="36"/>
      <c r="BP151" s="36"/>
      <c r="BQ151" s="36"/>
      <c r="BR151" s="36"/>
      <c r="BS151" s="36"/>
      <c r="BT151" s="36"/>
      <c r="BU151" s="36"/>
      <c r="BV151" s="39"/>
      <c r="BW151" s="38"/>
      <c r="BX151" s="38"/>
      <c r="BY151" s="38"/>
      <c r="BZ151" s="39"/>
      <c r="CA151" s="38"/>
      <c r="CB151" s="38"/>
      <c r="CC151" s="38"/>
      <c r="CD151" s="38"/>
      <c r="CE151" s="36"/>
      <c r="CF151" s="36"/>
      <c r="CG151" s="36"/>
      <c r="CH151" s="40"/>
      <c r="CI151" s="96"/>
    </row>
    <row r="152" spans="1:87" x14ac:dyDescent="0.15">
      <c r="A152" s="506"/>
      <c r="B152" s="117"/>
      <c r="C152" s="116" t="s">
        <v>473</v>
      </c>
      <c r="D152" s="35">
        <v>5</v>
      </c>
      <c r="E152" s="36">
        <v>880</v>
      </c>
      <c r="F152" s="38">
        <v>4.7834501027626173</v>
      </c>
      <c r="G152" s="38">
        <v>4.5861966245539172</v>
      </c>
      <c r="H152" s="38">
        <v>8.5071361427375738</v>
      </c>
      <c r="I152" s="38">
        <v>73.857407857124954</v>
      </c>
      <c r="J152" s="38">
        <v>59.078591796219214</v>
      </c>
      <c r="K152" s="36">
        <v>917.06733586092321</v>
      </c>
      <c r="L152" s="38">
        <v>94.205192998301015</v>
      </c>
      <c r="M152" s="38">
        <v>312.56703352816118</v>
      </c>
      <c r="N152" s="36">
        <v>557.15771315626034</v>
      </c>
      <c r="O152" s="36">
        <v>342.14998322031181</v>
      </c>
      <c r="P152" s="38">
        <v>97.580609688221671</v>
      </c>
      <c r="Q152" s="38">
        <v>61.558092489119083</v>
      </c>
      <c r="R152" s="36">
        <v>61.582248767465337</v>
      </c>
      <c r="S152" s="38">
        <v>82.966973402401777</v>
      </c>
      <c r="T152" s="38">
        <v>3.5718046000000001</v>
      </c>
      <c r="U152" s="38">
        <v>2.81229525</v>
      </c>
      <c r="V152" s="38">
        <v>1.0828080000000002</v>
      </c>
      <c r="W152" s="38">
        <v>20.627059500000001</v>
      </c>
      <c r="X152" s="38">
        <v>0.23599499999999998</v>
      </c>
      <c r="Y152" s="38">
        <v>2.892501333333334</v>
      </c>
      <c r="Z152" s="38">
        <v>1.2478100000000003</v>
      </c>
      <c r="AA152" s="38">
        <v>4.6948949999999998</v>
      </c>
      <c r="AB152" s="36">
        <v>75</v>
      </c>
      <c r="AC152" s="36">
        <v>45.795364999999997</v>
      </c>
      <c r="AD152" s="36">
        <v>18.447484500000002</v>
      </c>
      <c r="AE152" s="40">
        <v>0.05</v>
      </c>
      <c r="AF152" s="96">
        <v>0.02</v>
      </c>
      <c r="BB152" s="114"/>
      <c r="BC152" s="305"/>
      <c r="BD152" s="117"/>
      <c r="BE152" s="116"/>
      <c r="BF152" s="116" t="s">
        <v>469</v>
      </c>
      <c r="BG152" s="35">
        <v>3</v>
      </c>
      <c r="BH152" s="36"/>
      <c r="BI152" s="37"/>
      <c r="BJ152" s="38"/>
      <c r="BK152" s="38"/>
      <c r="BL152" s="36"/>
      <c r="BM152" s="36"/>
      <c r="BN152" s="36"/>
      <c r="BO152" s="36"/>
      <c r="BP152" s="36"/>
      <c r="BQ152" s="36"/>
      <c r="BR152" s="36"/>
      <c r="BS152" s="36"/>
      <c r="BT152" s="36"/>
      <c r="BU152" s="36"/>
      <c r="BV152" s="39"/>
      <c r="BW152" s="38"/>
      <c r="BX152" s="38"/>
      <c r="BY152" s="38"/>
      <c r="BZ152" s="39"/>
      <c r="CA152" s="38"/>
      <c r="CB152" s="38"/>
      <c r="CC152" s="38"/>
      <c r="CD152" s="38"/>
      <c r="CE152" s="36"/>
      <c r="CF152" s="36"/>
      <c r="CG152" s="36"/>
      <c r="CH152" s="40"/>
      <c r="CI152" s="96"/>
    </row>
    <row r="153" spans="1:87" x14ac:dyDescent="0.15">
      <c r="A153" s="506"/>
      <c r="B153" s="117"/>
      <c r="C153" s="116" t="s">
        <v>474</v>
      </c>
      <c r="D153" s="35">
        <v>6</v>
      </c>
      <c r="E153" s="36">
        <v>880</v>
      </c>
      <c r="F153" s="38">
        <v>4.3627360727900655</v>
      </c>
      <c r="G153" s="38">
        <v>4.0660176732877291</v>
      </c>
      <c r="H153" s="38">
        <v>7.868822946897521</v>
      </c>
      <c r="I153" s="38">
        <v>65.468711727925452</v>
      </c>
      <c r="J153" s="38">
        <v>46.803880394896233</v>
      </c>
      <c r="K153" s="36">
        <v>920.6096</v>
      </c>
      <c r="L153" s="38">
        <v>75.336800000000039</v>
      </c>
      <c r="M153" s="38">
        <v>341.89599999999996</v>
      </c>
      <c r="N153" s="36">
        <v>596.82799999999997</v>
      </c>
      <c r="O153" s="36">
        <v>378.62199999999996</v>
      </c>
      <c r="P153" s="38">
        <v>72.942000000000007</v>
      </c>
      <c r="Q153" s="38">
        <v>56.718014835908043</v>
      </c>
      <c r="R153" s="36">
        <v>59.344691052629095</v>
      </c>
      <c r="S153" s="38">
        <v>79.3904</v>
      </c>
      <c r="T153" s="38">
        <v>3.5718046000000001</v>
      </c>
      <c r="U153" s="38">
        <v>2.5042792499999997</v>
      </c>
      <c r="V153" s="38">
        <v>1.041795</v>
      </c>
      <c r="W153" s="38">
        <v>16.397059500000005</v>
      </c>
      <c r="X153" s="38">
        <v>0.21255500000000002</v>
      </c>
      <c r="Y153" s="38">
        <v>2.2769973333333335</v>
      </c>
      <c r="Z153" s="38">
        <v>1.0981100000000001</v>
      </c>
      <c r="AA153" s="38">
        <v>4.3860240000000017</v>
      </c>
      <c r="AB153" s="36">
        <v>75</v>
      </c>
      <c r="AC153" s="36">
        <v>40.724774999999994</v>
      </c>
      <c r="AD153" s="36">
        <v>17.682484500000001</v>
      </c>
      <c r="AE153" s="40">
        <v>0.05</v>
      </c>
      <c r="AF153" s="96">
        <v>0.02</v>
      </c>
      <c r="BB153" s="114"/>
      <c r="BC153" s="305"/>
      <c r="BD153" s="117"/>
      <c r="BE153" s="116"/>
      <c r="BF153" s="116" t="s">
        <v>472</v>
      </c>
      <c r="BG153" s="35">
        <v>4</v>
      </c>
      <c r="BH153" s="36"/>
      <c r="BI153" s="37"/>
      <c r="BJ153" s="38"/>
      <c r="BK153" s="38"/>
      <c r="BL153" s="36"/>
      <c r="BM153" s="36"/>
      <c r="BN153" s="36"/>
      <c r="BO153" s="36"/>
      <c r="BP153" s="36"/>
      <c r="BQ153" s="36"/>
      <c r="BR153" s="36"/>
      <c r="BS153" s="36"/>
      <c r="BT153" s="36"/>
      <c r="BU153" s="36"/>
      <c r="BV153" s="39"/>
      <c r="BW153" s="38"/>
      <c r="BX153" s="38"/>
      <c r="BY153" s="38"/>
      <c r="BZ153" s="39"/>
      <c r="CA153" s="38"/>
      <c r="CB153" s="38"/>
      <c r="CC153" s="38"/>
      <c r="CD153" s="38"/>
      <c r="CE153" s="36"/>
      <c r="CF153" s="36"/>
      <c r="CG153" s="36"/>
      <c r="CH153" s="40"/>
      <c r="CI153" s="96"/>
    </row>
    <row r="154" spans="1:87" x14ac:dyDescent="0.15">
      <c r="A154" s="506"/>
      <c r="B154" s="117"/>
      <c r="C154" s="116" t="s">
        <v>475</v>
      </c>
      <c r="D154" s="35">
        <v>7</v>
      </c>
      <c r="E154" s="36">
        <v>880</v>
      </c>
      <c r="F154" s="38">
        <v>4.0357507473923171</v>
      </c>
      <c r="G154" s="38">
        <v>3.6647288083741056</v>
      </c>
      <c r="H154" s="38">
        <v>7.36494945562045</v>
      </c>
      <c r="I154" s="38">
        <v>59.759469022637724</v>
      </c>
      <c r="J154" s="38">
        <v>40.016536093926788</v>
      </c>
      <c r="K154" s="36">
        <v>923.74619999999993</v>
      </c>
      <c r="L154" s="38">
        <v>64.822700000000026</v>
      </c>
      <c r="M154" s="38">
        <v>365.20500000000004</v>
      </c>
      <c r="N154" s="36">
        <v>628.83950000000004</v>
      </c>
      <c r="O154" s="36">
        <v>411.55899999999997</v>
      </c>
      <c r="P154" s="38">
        <v>55.734000000000009</v>
      </c>
      <c r="Q154" s="38">
        <v>52.905869156892422</v>
      </c>
      <c r="R154" s="36">
        <v>58.020144581941544</v>
      </c>
      <c r="S154" s="38">
        <v>76.253800000000069</v>
      </c>
      <c r="T154" s="38">
        <v>3.5718046000000001</v>
      </c>
      <c r="U154" s="38">
        <v>2.1727552499999994</v>
      </c>
      <c r="V154" s="38">
        <v>1.0367820000000001</v>
      </c>
      <c r="W154" s="38">
        <v>11.267059500000002</v>
      </c>
      <c r="X154" s="38">
        <v>0.17871499999999998</v>
      </c>
      <c r="Y154" s="38">
        <v>1.4312533333333315</v>
      </c>
      <c r="Z154" s="38">
        <v>0.97690999999999983</v>
      </c>
      <c r="AA154" s="38">
        <v>4.281651000000001</v>
      </c>
      <c r="AB154" s="36">
        <v>75</v>
      </c>
      <c r="AC154" s="36">
        <v>36.717064999999998</v>
      </c>
      <c r="AD154" s="36">
        <v>17.367484500000007</v>
      </c>
      <c r="AE154" s="40">
        <v>0.05</v>
      </c>
      <c r="AF154" s="96">
        <v>0.02</v>
      </c>
      <c r="BB154" s="114"/>
      <c r="BC154" s="305"/>
      <c r="BD154" s="117"/>
      <c r="BE154" s="116"/>
      <c r="BF154" s="116" t="s">
        <v>473</v>
      </c>
      <c r="BG154" s="35">
        <v>5</v>
      </c>
      <c r="BH154" s="36"/>
      <c r="BI154" s="37"/>
      <c r="BJ154" s="38"/>
      <c r="BK154" s="38"/>
      <c r="BL154" s="36"/>
      <c r="BM154" s="36"/>
      <c r="BN154" s="36"/>
      <c r="BO154" s="36"/>
      <c r="BP154" s="36"/>
      <c r="BQ154" s="36"/>
      <c r="BR154" s="36"/>
      <c r="BS154" s="36"/>
      <c r="BT154" s="36"/>
      <c r="BU154" s="36"/>
      <c r="BV154" s="39"/>
      <c r="BW154" s="38"/>
      <c r="BX154" s="38"/>
      <c r="BY154" s="38"/>
      <c r="BZ154" s="39"/>
      <c r="CA154" s="38"/>
      <c r="CB154" s="38"/>
      <c r="CC154" s="38"/>
      <c r="CD154" s="38"/>
      <c r="CE154" s="36"/>
      <c r="CF154" s="36"/>
      <c r="CG154" s="36"/>
      <c r="CH154" s="40"/>
      <c r="CI154" s="96"/>
    </row>
    <row r="155" spans="1:87" x14ac:dyDescent="0.15">
      <c r="A155" s="506"/>
      <c r="B155" s="118" t="str">
        <f>IF($BE$6=1,BD157,BD158)</f>
        <v>GR (1. Aufw.)</v>
      </c>
      <c r="C155" s="119" t="s">
        <v>476</v>
      </c>
      <c r="D155" s="46">
        <v>1</v>
      </c>
      <c r="E155" s="47">
        <v>880</v>
      </c>
      <c r="F155" s="49">
        <v>6.314219059773893</v>
      </c>
      <c r="G155" s="49">
        <v>6.5138752497527639</v>
      </c>
      <c r="H155" s="49">
        <v>10.743343138241086</v>
      </c>
      <c r="I155" s="49">
        <v>102.85390634559249</v>
      </c>
      <c r="J155" s="49">
        <v>110.90678084726633</v>
      </c>
      <c r="K155" s="47">
        <v>909.73068711358815</v>
      </c>
      <c r="L155" s="49">
        <v>173.42074837520315</v>
      </c>
      <c r="M155" s="49">
        <v>171.16298051067659</v>
      </c>
      <c r="N155" s="47">
        <v>361.89940568914625</v>
      </c>
      <c r="O155" s="47">
        <v>198.20350965450436</v>
      </c>
      <c r="P155" s="49">
        <v>231.84651813677999</v>
      </c>
      <c r="Q155" s="49">
        <v>77.710207640937085</v>
      </c>
      <c r="R155" s="47">
        <v>69.079813169352306</v>
      </c>
      <c r="S155" s="49">
        <v>90.068032969812961</v>
      </c>
      <c r="T155" s="49">
        <v>3.5718046000000001</v>
      </c>
      <c r="U155" s="49">
        <v>3.8092792499999999</v>
      </c>
      <c r="V155" s="49">
        <v>1.6068600000000002</v>
      </c>
      <c r="W155" s="49">
        <v>28.5470595</v>
      </c>
      <c r="X155" s="49">
        <v>0.22575500000000001</v>
      </c>
      <c r="Y155" s="49">
        <v>4.2611239999999997</v>
      </c>
      <c r="Z155" s="49">
        <v>2.1316100000000002</v>
      </c>
      <c r="AA155" s="49">
        <v>7.3360214999999984</v>
      </c>
      <c r="AB155" s="47">
        <v>200</v>
      </c>
      <c r="AC155" s="47">
        <v>57.370519999999992</v>
      </c>
      <c r="AD155" s="47">
        <v>24.658344</v>
      </c>
      <c r="AE155" s="51">
        <v>0.15</v>
      </c>
      <c r="AF155" s="101">
        <v>0.02</v>
      </c>
      <c r="BB155" s="114"/>
      <c r="BC155" s="305"/>
      <c r="BD155" s="117"/>
      <c r="BE155" s="116"/>
      <c r="BF155" s="116" t="s">
        <v>474</v>
      </c>
      <c r="BG155" s="35">
        <v>6</v>
      </c>
      <c r="BH155" s="36"/>
      <c r="BI155" s="38"/>
      <c r="BJ155" s="38"/>
      <c r="BK155" s="38"/>
      <c r="BL155" s="36"/>
      <c r="BM155" s="36"/>
      <c r="BN155" s="36"/>
      <c r="BO155" s="36"/>
      <c r="BP155" s="36"/>
      <c r="BQ155" s="36"/>
      <c r="BR155" s="36"/>
      <c r="BS155" s="36"/>
      <c r="BT155" s="36"/>
      <c r="BU155" s="36"/>
      <c r="BV155" s="36"/>
      <c r="BW155" s="38"/>
      <c r="BX155" s="38"/>
      <c r="BY155" s="38"/>
      <c r="BZ155" s="86"/>
      <c r="CA155" s="38"/>
      <c r="CB155" s="38"/>
      <c r="CC155" s="38"/>
      <c r="CD155" s="38"/>
      <c r="CE155" s="36"/>
      <c r="CF155" s="36"/>
      <c r="CG155" s="36"/>
      <c r="CH155" s="40"/>
      <c r="CI155" s="96"/>
    </row>
    <row r="156" spans="1:87" x14ac:dyDescent="0.15">
      <c r="A156" s="506"/>
      <c r="B156" s="117"/>
      <c r="C156" s="116" t="s">
        <v>477</v>
      </c>
      <c r="D156" s="35">
        <v>2</v>
      </c>
      <c r="E156" s="54">
        <v>880</v>
      </c>
      <c r="F156" s="56">
        <v>6.38569494544197</v>
      </c>
      <c r="G156" s="56">
        <v>6.6137092022806439</v>
      </c>
      <c r="H156" s="56">
        <v>10.834734406946891</v>
      </c>
      <c r="I156" s="56">
        <v>102.1018490578582</v>
      </c>
      <c r="J156" s="56">
        <v>104.72794915486192</v>
      </c>
      <c r="K156" s="54">
        <v>908.32747848905865</v>
      </c>
      <c r="L156" s="56">
        <v>163.94319056618875</v>
      </c>
      <c r="M156" s="56">
        <v>192.60844959101857</v>
      </c>
      <c r="N156" s="54">
        <v>383.83801638175777</v>
      </c>
      <c r="O156" s="54">
        <v>216.54336518650271</v>
      </c>
      <c r="P156" s="56">
        <v>186.71442463210911</v>
      </c>
      <c r="Q156" s="56">
        <v>78.743592266290264</v>
      </c>
      <c r="R156" s="54">
        <v>68.345046912214144</v>
      </c>
      <c r="S156" s="56">
        <v>89.559111844350269</v>
      </c>
      <c r="T156" s="56">
        <v>3.5718046000000001</v>
      </c>
      <c r="U156" s="56">
        <v>3.5952952499999991</v>
      </c>
      <c r="V156" s="56">
        <v>1.4218470000000001</v>
      </c>
      <c r="W156" s="56">
        <v>27.917059500000001</v>
      </c>
      <c r="X156" s="56">
        <v>0.24391500000000002</v>
      </c>
      <c r="Y156" s="56">
        <v>4.5665800000000001</v>
      </c>
      <c r="Z156" s="56">
        <v>1.8679100000000002</v>
      </c>
      <c r="AA156" s="56">
        <v>6.2091584999999991</v>
      </c>
      <c r="AB156" s="54">
        <v>125</v>
      </c>
      <c r="AC156" s="54">
        <v>48.048409999999997</v>
      </c>
      <c r="AD156" s="54">
        <v>22.093344000000002</v>
      </c>
      <c r="AE156" s="58">
        <v>0.05</v>
      </c>
      <c r="AF156" s="102">
        <v>0.02</v>
      </c>
      <c r="BB156" s="114"/>
      <c r="BC156" s="305"/>
      <c r="BD156" s="117"/>
      <c r="BE156" s="116"/>
      <c r="BF156" s="116" t="s">
        <v>475</v>
      </c>
      <c r="BG156" s="35">
        <v>7</v>
      </c>
      <c r="BH156" s="36"/>
      <c r="BI156" s="38"/>
      <c r="BJ156" s="38"/>
      <c r="BK156" s="38"/>
      <c r="BL156" s="36"/>
      <c r="BM156" s="36"/>
      <c r="BN156" s="36"/>
      <c r="BO156" s="36"/>
      <c r="BP156" s="36"/>
      <c r="BQ156" s="36"/>
      <c r="BR156" s="36"/>
      <c r="BS156" s="36"/>
      <c r="BT156" s="36"/>
      <c r="BU156" s="36"/>
      <c r="BV156" s="36"/>
      <c r="BW156" s="38"/>
      <c r="BX156" s="38"/>
      <c r="BY156" s="38"/>
      <c r="BZ156" s="86"/>
      <c r="CA156" s="38"/>
      <c r="CB156" s="38"/>
      <c r="CC156" s="38"/>
      <c r="CD156" s="38"/>
      <c r="CE156" s="36"/>
      <c r="CF156" s="36"/>
      <c r="CG156" s="36"/>
      <c r="CH156" s="40"/>
      <c r="CI156" s="96"/>
    </row>
    <row r="157" spans="1:87" x14ac:dyDescent="0.15">
      <c r="A157" s="506"/>
      <c r="B157" s="117"/>
      <c r="C157" s="116" t="s">
        <v>478</v>
      </c>
      <c r="D157" s="35">
        <v>3</v>
      </c>
      <c r="E157" s="54">
        <v>880</v>
      </c>
      <c r="F157" s="56">
        <v>6.1776812968443888</v>
      </c>
      <c r="G157" s="56">
        <v>6.3582007760887596</v>
      </c>
      <c r="H157" s="56">
        <v>10.528054180400504</v>
      </c>
      <c r="I157" s="56">
        <v>93.76493539179836</v>
      </c>
      <c r="J157" s="56">
        <v>81.70994358454459</v>
      </c>
      <c r="K157" s="54">
        <v>915.09021677463954</v>
      </c>
      <c r="L157" s="56">
        <v>128.77757210291136</v>
      </c>
      <c r="M157" s="56">
        <v>225.34839891100449</v>
      </c>
      <c r="N157" s="54">
        <v>422.79976015363468</v>
      </c>
      <c r="O157" s="54">
        <v>246.53570224648911</v>
      </c>
      <c r="P157" s="56">
        <v>193.82097379874449</v>
      </c>
      <c r="Q157" s="56">
        <v>76.305949809467194</v>
      </c>
      <c r="R157" s="54">
        <v>65.197798611387583</v>
      </c>
      <c r="S157" s="56">
        <v>84.461827708929903</v>
      </c>
      <c r="T157" s="56">
        <v>3.5718046000000001</v>
      </c>
      <c r="U157" s="56">
        <v>3.3578032499999995</v>
      </c>
      <c r="V157" s="56">
        <v>1.2728339999999998</v>
      </c>
      <c r="W157" s="56">
        <v>26.387059499999999</v>
      </c>
      <c r="X157" s="56">
        <v>0.25167500000000004</v>
      </c>
      <c r="Y157" s="56">
        <v>4.6417959999999994</v>
      </c>
      <c r="Z157" s="56">
        <v>1.6327099999999999</v>
      </c>
      <c r="AA157" s="56">
        <v>5.2867934999999999</v>
      </c>
      <c r="AB157" s="54">
        <v>125</v>
      </c>
      <c r="AC157" s="54">
        <v>39.789179999999995</v>
      </c>
      <c r="AD157" s="54">
        <v>19.978344000000003</v>
      </c>
      <c r="AE157" s="58">
        <v>0.05</v>
      </c>
      <c r="AF157" s="102">
        <v>0.02</v>
      </c>
      <c r="BB157" s="114"/>
      <c r="BC157" s="305"/>
      <c r="BD157" s="118" t="s">
        <v>301</v>
      </c>
      <c r="BE157" s="119"/>
      <c r="BF157" s="119" t="s">
        <v>476</v>
      </c>
      <c r="BG157" s="46">
        <v>1</v>
      </c>
      <c r="BH157" s="47"/>
      <c r="BI157" s="48"/>
      <c r="BJ157" s="49"/>
      <c r="BK157" s="49"/>
      <c r="BL157" s="47"/>
      <c r="BM157" s="47"/>
      <c r="BN157" s="47"/>
      <c r="BO157" s="47"/>
      <c r="BP157" s="47"/>
      <c r="BQ157" s="47"/>
      <c r="BR157" s="47"/>
      <c r="BS157" s="47"/>
      <c r="BT157" s="47"/>
      <c r="BU157" s="47"/>
      <c r="BV157" s="50"/>
      <c r="BW157" s="49"/>
      <c r="BX157" s="49"/>
      <c r="BY157" s="49"/>
      <c r="BZ157" s="50"/>
      <c r="CA157" s="49"/>
      <c r="CB157" s="49"/>
      <c r="CC157" s="49"/>
      <c r="CD157" s="49"/>
      <c r="CE157" s="47"/>
      <c r="CF157" s="47"/>
      <c r="CG157" s="47"/>
      <c r="CH157" s="51"/>
      <c r="CI157" s="101"/>
    </row>
    <row r="158" spans="1:87" x14ac:dyDescent="0.15">
      <c r="A158" s="506"/>
      <c r="B158" s="117"/>
      <c r="C158" s="116" t="s">
        <v>479</v>
      </c>
      <c r="D158" s="35">
        <v>4</v>
      </c>
      <c r="E158" s="54">
        <v>880</v>
      </c>
      <c r="F158" s="56">
        <v>5.8828899842227642</v>
      </c>
      <c r="G158" s="56">
        <v>5.9891767839522787</v>
      </c>
      <c r="H158" s="56">
        <v>10.099803409944885</v>
      </c>
      <c r="I158" s="56">
        <v>85.084210804966901</v>
      </c>
      <c r="J158" s="56">
        <v>63.091567714510219</v>
      </c>
      <c r="K158" s="54">
        <v>919.36113515009049</v>
      </c>
      <c r="L158" s="56">
        <v>100.35626303590202</v>
      </c>
      <c r="M158" s="56">
        <v>260.41073984876562</v>
      </c>
      <c r="N158" s="54">
        <v>476.94373943362081</v>
      </c>
      <c r="O158" s="54">
        <v>288.45621953703687</v>
      </c>
      <c r="P158" s="56">
        <v>160.58939056233413</v>
      </c>
      <c r="Q158" s="56">
        <v>72.96698159383935</v>
      </c>
      <c r="R158" s="54">
        <v>62.246142758997415</v>
      </c>
      <c r="S158" s="56">
        <v>81.512422555486111</v>
      </c>
      <c r="T158" s="56">
        <v>3.5718046000000001</v>
      </c>
      <c r="U158" s="56">
        <v>3.0968032499999998</v>
      </c>
      <c r="V158" s="56">
        <v>1.1598210000000002</v>
      </c>
      <c r="W158" s="56">
        <v>23.957059500000003</v>
      </c>
      <c r="X158" s="56">
        <v>0.24903499999999998</v>
      </c>
      <c r="Y158" s="56">
        <v>4.4867719999999993</v>
      </c>
      <c r="Z158" s="56">
        <v>1.4260099999999998</v>
      </c>
      <c r="AA158" s="56">
        <v>4.5689264999999999</v>
      </c>
      <c r="AB158" s="54">
        <v>125</v>
      </c>
      <c r="AC158" s="54">
        <v>32.592829999999992</v>
      </c>
      <c r="AD158" s="54">
        <v>18.313344000000001</v>
      </c>
      <c r="AE158" s="58">
        <v>0.05</v>
      </c>
      <c r="AF158" s="102">
        <v>0.02</v>
      </c>
      <c r="BB158" s="114"/>
      <c r="BC158" s="305"/>
      <c r="BD158" s="115" t="s">
        <v>303</v>
      </c>
      <c r="BE158" s="313"/>
      <c r="BF158" s="116" t="s">
        <v>477</v>
      </c>
      <c r="BG158" s="35">
        <v>2</v>
      </c>
      <c r="BH158" s="54"/>
      <c r="BI158" s="55"/>
      <c r="BJ158" s="56"/>
      <c r="BK158" s="56"/>
      <c r="BL158" s="54"/>
      <c r="BM158" s="54"/>
      <c r="BN158" s="54"/>
      <c r="BO158" s="54"/>
      <c r="BP158" s="54"/>
      <c r="BQ158" s="54"/>
      <c r="BR158" s="54"/>
      <c r="BS158" s="54"/>
      <c r="BT158" s="54"/>
      <c r="BU158" s="54"/>
      <c r="BV158" s="57"/>
      <c r="BW158" s="56"/>
      <c r="BX158" s="56"/>
      <c r="BY158" s="56"/>
      <c r="BZ158" s="57"/>
      <c r="CA158" s="56"/>
      <c r="CB158" s="56"/>
      <c r="CC158" s="56"/>
      <c r="CD158" s="56"/>
      <c r="CE158" s="54"/>
      <c r="CF158" s="54"/>
      <c r="CG158" s="54"/>
      <c r="CH158" s="58"/>
      <c r="CI158" s="102"/>
    </row>
    <row r="159" spans="1:87" x14ac:dyDescent="0.15">
      <c r="A159" s="506"/>
      <c r="B159" s="117"/>
      <c r="C159" s="116" t="s">
        <v>480</v>
      </c>
      <c r="D159" s="35">
        <v>5</v>
      </c>
      <c r="E159" s="54">
        <v>880</v>
      </c>
      <c r="F159" s="56">
        <v>5.3235848736277962</v>
      </c>
      <c r="G159" s="56">
        <v>5.2733712853677801</v>
      </c>
      <c r="H159" s="56">
        <v>9.2974496895085412</v>
      </c>
      <c r="I159" s="56">
        <v>76.646054582428079</v>
      </c>
      <c r="J159" s="56">
        <v>53.186674223285266</v>
      </c>
      <c r="K159" s="54">
        <v>921.20996414650733</v>
      </c>
      <c r="L159" s="56">
        <v>85.175065962762133</v>
      </c>
      <c r="M159" s="56">
        <v>291.15787076162837</v>
      </c>
      <c r="N159" s="54">
        <v>515.43845205775415</v>
      </c>
      <c r="O159" s="54">
        <v>320.64085992453101</v>
      </c>
      <c r="P159" s="56">
        <v>140.08765091137352</v>
      </c>
      <c r="Q159" s="56">
        <v>67.007852669119444</v>
      </c>
      <c r="R159" s="54">
        <v>60.509795222386508</v>
      </c>
      <c r="S159" s="56">
        <v>79.285709597811604</v>
      </c>
      <c r="T159" s="56">
        <v>3.5718046000000001</v>
      </c>
      <c r="U159" s="56">
        <v>2.81229525</v>
      </c>
      <c r="V159" s="56">
        <v>1.0828080000000002</v>
      </c>
      <c r="W159" s="56">
        <v>20.627059500000001</v>
      </c>
      <c r="X159" s="56">
        <v>0.23599499999999998</v>
      </c>
      <c r="Y159" s="56">
        <v>4.1015079999999999</v>
      </c>
      <c r="Z159" s="56">
        <v>1.2478100000000003</v>
      </c>
      <c r="AA159" s="56">
        <v>4.055557499999999</v>
      </c>
      <c r="AB159" s="54">
        <v>75</v>
      </c>
      <c r="AC159" s="54">
        <v>26.459359999999997</v>
      </c>
      <c r="AD159" s="54">
        <v>17.098344000000001</v>
      </c>
      <c r="AE159" s="58">
        <v>0.05</v>
      </c>
      <c r="AF159" s="102">
        <v>0.02</v>
      </c>
      <c r="BB159" s="114"/>
      <c r="BC159" s="305"/>
      <c r="BD159" s="117"/>
      <c r="BE159" s="116"/>
      <c r="BF159" s="116" t="s">
        <v>478</v>
      </c>
      <c r="BG159" s="35">
        <v>3</v>
      </c>
      <c r="BH159" s="54"/>
      <c r="BI159" s="55"/>
      <c r="BJ159" s="56"/>
      <c r="BK159" s="56"/>
      <c r="BL159" s="54"/>
      <c r="BM159" s="54"/>
      <c r="BN159" s="54"/>
      <c r="BO159" s="54"/>
      <c r="BP159" s="54"/>
      <c r="BQ159" s="54"/>
      <c r="BR159" s="54"/>
      <c r="BS159" s="54"/>
      <c r="BT159" s="54"/>
      <c r="BU159" s="54"/>
      <c r="BV159" s="57"/>
      <c r="BW159" s="56"/>
      <c r="BX159" s="56"/>
      <c r="BY159" s="56"/>
      <c r="BZ159" s="57"/>
      <c r="CA159" s="56"/>
      <c r="CB159" s="56"/>
      <c r="CC159" s="56"/>
      <c r="CD159" s="56"/>
      <c r="CE159" s="54"/>
      <c r="CF159" s="54"/>
      <c r="CG159" s="54"/>
      <c r="CH159" s="58"/>
      <c r="CI159" s="102"/>
    </row>
    <row r="160" spans="1:87" x14ac:dyDescent="0.15">
      <c r="A160" s="506"/>
      <c r="B160" s="118" t="str">
        <f>IF($BE$6=1,BD162,BD163)</f>
        <v>A (1. Aufw.)</v>
      </c>
      <c r="C160" s="119" t="s">
        <v>481</v>
      </c>
      <c r="D160" s="46">
        <v>1</v>
      </c>
      <c r="E160" s="61">
        <v>880</v>
      </c>
      <c r="F160" s="63">
        <v>6.3440055528344299</v>
      </c>
      <c r="G160" s="63">
        <v>6.5439625725407193</v>
      </c>
      <c r="H160" s="63">
        <v>10.794761896685758</v>
      </c>
      <c r="I160" s="63">
        <v>106.91103928114394</v>
      </c>
      <c r="J160" s="63">
        <v>129.20160358694218</v>
      </c>
      <c r="K160" s="61">
        <v>902.70464124062119</v>
      </c>
      <c r="L160" s="63">
        <v>201.58795160564108</v>
      </c>
      <c r="M160" s="63">
        <v>171.55712435561313</v>
      </c>
      <c r="N160" s="61">
        <v>353.78125886493439</v>
      </c>
      <c r="O160" s="61">
        <v>203.08408112266088</v>
      </c>
      <c r="P160" s="63">
        <v>161.18890378461072</v>
      </c>
      <c r="Q160" s="63">
        <v>77.600664543314707</v>
      </c>
      <c r="R160" s="61">
        <v>71.076280669146811</v>
      </c>
      <c r="S160" s="63">
        <v>96.763739244403936</v>
      </c>
      <c r="T160" s="63">
        <v>4.7565273000000001</v>
      </c>
      <c r="U160" s="63">
        <v>3.8092792499999999</v>
      </c>
      <c r="V160" s="63">
        <v>1.7371350000000003</v>
      </c>
      <c r="W160" s="63">
        <v>30.030718499999995</v>
      </c>
      <c r="X160" s="63">
        <v>0.15649666666666667</v>
      </c>
      <c r="Y160" s="63">
        <v>3.0521173333333325</v>
      </c>
      <c r="Z160" s="63">
        <v>2.1316100000000002</v>
      </c>
      <c r="AA160" s="63">
        <v>7.9753589999999992</v>
      </c>
      <c r="AB160" s="61">
        <v>200</v>
      </c>
      <c r="AC160" s="61">
        <v>76.706524999999999</v>
      </c>
      <c r="AD160" s="61">
        <v>26.0074845</v>
      </c>
      <c r="AE160" s="65">
        <v>0.15</v>
      </c>
      <c r="AF160" s="103">
        <v>0.02</v>
      </c>
      <c r="BB160" s="114"/>
      <c r="BC160" s="305"/>
      <c r="BD160" s="117"/>
      <c r="BE160" s="116"/>
      <c r="BF160" s="116" t="s">
        <v>479</v>
      </c>
      <c r="BG160" s="35">
        <v>4</v>
      </c>
      <c r="BH160" s="54"/>
      <c r="BI160" s="55"/>
      <c r="BJ160" s="56"/>
      <c r="BK160" s="56"/>
      <c r="BL160" s="54"/>
      <c r="BM160" s="54"/>
      <c r="BN160" s="54"/>
      <c r="BO160" s="54"/>
      <c r="BP160" s="54"/>
      <c r="BQ160" s="54"/>
      <c r="BR160" s="54"/>
      <c r="BS160" s="54"/>
      <c r="BT160" s="54"/>
      <c r="BU160" s="54"/>
      <c r="BV160" s="57"/>
      <c r="BW160" s="56"/>
      <c r="BX160" s="56"/>
      <c r="BY160" s="56"/>
      <c r="BZ160" s="57"/>
      <c r="CA160" s="56"/>
      <c r="CB160" s="56"/>
      <c r="CC160" s="56"/>
      <c r="CD160" s="56"/>
      <c r="CE160" s="54"/>
      <c r="CF160" s="54"/>
      <c r="CG160" s="54"/>
      <c r="CH160" s="58"/>
      <c r="CI160" s="102"/>
    </row>
    <row r="161" spans="1:87" x14ac:dyDescent="0.15">
      <c r="A161" s="506"/>
      <c r="B161" s="117"/>
      <c r="C161" s="116" t="s">
        <v>482</v>
      </c>
      <c r="D161" s="35">
        <v>2</v>
      </c>
      <c r="E161" s="36">
        <v>880</v>
      </c>
      <c r="F161" s="38">
        <v>6.2084636653986367</v>
      </c>
      <c r="G161" s="38">
        <v>6.3817044677450747</v>
      </c>
      <c r="H161" s="38">
        <v>10.589865298689588</v>
      </c>
      <c r="I161" s="38">
        <v>102.43621337307189</v>
      </c>
      <c r="J161" s="38">
        <v>113.9802312290583</v>
      </c>
      <c r="K161" s="36">
        <v>904.02724130162721</v>
      </c>
      <c r="L161" s="38">
        <v>178.12551531685699</v>
      </c>
      <c r="M161" s="38">
        <v>198.17930745271184</v>
      </c>
      <c r="N161" s="36">
        <v>382.41773019640749</v>
      </c>
      <c r="O161" s="36">
        <v>226.58986428404134</v>
      </c>
      <c r="P161" s="38">
        <v>129.9363487319022</v>
      </c>
      <c r="Q161" s="38">
        <v>76.790937553672279</v>
      </c>
      <c r="R161" s="36">
        <v>69.501789638434559</v>
      </c>
      <c r="S161" s="38">
        <v>95.499054259234626</v>
      </c>
      <c r="T161" s="38">
        <v>4.7565273000000001</v>
      </c>
      <c r="U161" s="38">
        <v>3.5952952499999991</v>
      </c>
      <c r="V161" s="38">
        <v>1.5521220000000002</v>
      </c>
      <c r="W161" s="38">
        <v>29.4007185</v>
      </c>
      <c r="X161" s="38">
        <v>0.17465666666666665</v>
      </c>
      <c r="Y161" s="38">
        <v>3.3575733333333333</v>
      </c>
      <c r="Z161" s="38">
        <v>1.8679100000000002</v>
      </c>
      <c r="AA161" s="38">
        <v>6.8484959999999999</v>
      </c>
      <c r="AB161" s="36">
        <v>125</v>
      </c>
      <c r="AC161" s="36">
        <v>67.384415000000004</v>
      </c>
      <c r="AD161" s="36">
        <v>23.442484500000006</v>
      </c>
      <c r="AE161" s="40">
        <v>0.05</v>
      </c>
      <c r="AF161" s="96">
        <v>0.02</v>
      </c>
      <c r="BB161" s="114"/>
      <c r="BC161" s="305"/>
      <c r="BD161" s="117"/>
      <c r="BE161" s="116"/>
      <c r="BF161" s="116" t="s">
        <v>480</v>
      </c>
      <c r="BG161" s="35">
        <v>5</v>
      </c>
      <c r="BH161" s="54"/>
      <c r="BI161" s="55"/>
      <c r="BJ161" s="56"/>
      <c r="BK161" s="56"/>
      <c r="BL161" s="54"/>
      <c r="BM161" s="54"/>
      <c r="BN161" s="54"/>
      <c r="BO161" s="54"/>
      <c r="BP161" s="54"/>
      <c r="BQ161" s="54"/>
      <c r="BR161" s="54"/>
      <c r="BS161" s="54"/>
      <c r="BT161" s="54"/>
      <c r="BU161" s="54"/>
      <c r="BV161" s="57"/>
      <c r="BW161" s="56"/>
      <c r="BX161" s="56"/>
      <c r="BY161" s="56"/>
      <c r="BZ161" s="57"/>
      <c r="CA161" s="56"/>
      <c r="CB161" s="56"/>
      <c r="CC161" s="56"/>
      <c r="CD161" s="56"/>
      <c r="CE161" s="54"/>
      <c r="CF161" s="54"/>
      <c r="CG161" s="54"/>
      <c r="CH161" s="58"/>
      <c r="CI161" s="102"/>
    </row>
    <row r="162" spans="1:87" x14ac:dyDescent="0.15">
      <c r="A162" s="506"/>
      <c r="B162" s="117"/>
      <c r="C162" s="116" t="s">
        <v>483</v>
      </c>
      <c r="D162" s="35">
        <v>3</v>
      </c>
      <c r="E162" s="36">
        <v>880</v>
      </c>
      <c r="F162" s="38">
        <v>5.8812666481187854</v>
      </c>
      <c r="G162" s="38">
        <v>5.9760319474365691</v>
      </c>
      <c r="H162" s="38">
        <v>10.109793513045165</v>
      </c>
      <c r="I162" s="38">
        <v>93.750841084514676</v>
      </c>
      <c r="J162" s="38">
        <v>90.465042747835184</v>
      </c>
      <c r="K162" s="36">
        <v>906.84318159575457</v>
      </c>
      <c r="L162" s="38">
        <v>142.109288228563</v>
      </c>
      <c r="M162" s="38">
        <v>230.15813332759359</v>
      </c>
      <c r="N162" s="36">
        <v>427.83072666374113</v>
      </c>
      <c r="O162" s="36">
        <v>258.49011886741482</v>
      </c>
      <c r="P162" s="38">
        <v>124.36728113283297</v>
      </c>
      <c r="Q162" s="38">
        <v>73.919634178333354</v>
      </c>
      <c r="R162" s="36">
        <v>66.544558010957701</v>
      </c>
      <c r="S162" s="38">
        <v>92.45279375269304</v>
      </c>
      <c r="T162" s="38">
        <v>4.7565273000000001</v>
      </c>
      <c r="U162" s="38">
        <v>3.3578032499999995</v>
      </c>
      <c r="V162" s="38">
        <v>1.4031089999999999</v>
      </c>
      <c r="W162" s="38">
        <v>27.870718500000002</v>
      </c>
      <c r="X162" s="38">
        <v>0.18241666666666664</v>
      </c>
      <c r="Y162" s="38">
        <v>3.4327893333333339</v>
      </c>
      <c r="Z162" s="38">
        <v>1.6327099999999999</v>
      </c>
      <c r="AA162" s="38">
        <v>5.9261310000000007</v>
      </c>
      <c r="AB162" s="36">
        <v>125</v>
      </c>
      <c r="AC162" s="36">
        <v>59.125184999999995</v>
      </c>
      <c r="AD162" s="36">
        <v>21.327484500000004</v>
      </c>
      <c r="AE162" s="40">
        <v>0.05</v>
      </c>
      <c r="AF162" s="96">
        <v>0.02</v>
      </c>
      <c r="BB162" s="114"/>
      <c r="BC162" s="305"/>
      <c r="BD162" s="118" t="s">
        <v>308</v>
      </c>
      <c r="BE162" s="119"/>
      <c r="BF162" s="119" t="s">
        <v>481</v>
      </c>
      <c r="BG162" s="46">
        <v>1</v>
      </c>
      <c r="BH162" s="61"/>
      <c r="BI162" s="62"/>
      <c r="BJ162" s="63"/>
      <c r="BK162" s="63"/>
      <c r="BL162" s="61"/>
      <c r="BM162" s="61"/>
      <c r="BN162" s="61"/>
      <c r="BO162" s="61"/>
      <c r="BP162" s="61"/>
      <c r="BQ162" s="61"/>
      <c r="BR162" s="61"/>
      <c r="BS162" s="61"/>
      <c r="BT162" s="61"/>
      <c r="BU162" s="61"/>
      <c r="BV162" s="64"/>
      <c r="BW162" s="63"/>
      <c r="BX162" s="63"/>
      <c r="BY162" s="63"/>
      <c r="BZ162" s="64"/>
      <c r="CA162" s="63"/>
      <c r="CB162" s="63"/>
      <c r="CC162" s="63"/>
      <c r="CD162" s="63"/>
      <c r="CE162" s="61"/>
      <c r="CF162" s="61"/>
      <c r="CG162" s="61"/>
      <c r="CH162" s="65"/>
      <c r="CI162" s="103"/>
    </row>
    <row r="163" spans="1:87" x14ac:dyDescent="0.15">
      <c r="A163" s="506"/>
      <c r="B163" s="117"/>
      <c r="C163" s="116" t="s">
        <v>484</v>
      </c>
      <c r="D163" s="35">
        <v>4</v>
      </c>
      <c r="E163" s="36">
        <v>880</v>
      </c>
      <c r="F163" s="38">
        <v>5.4784391551744109</v>
      </c>
      <c r="G163" s="38">
        <v>5.4698215819967757</v>
      </c>
      <c r="H163" s="38">
        <v>9.5225504983577167</v>
      </c>
      <c r="I163" s="38">
        <v>85.560995019750095</v>
      </c>
      <c r="J163" s="38">
        <v>75.495579929839209</v>
      </c>
      <c r="K163" s="36">
        <v>909.0801442734188</v>
      </c>
      <c r="L163" s="38">
        <v>119.26093834722334</v>
      </c>
      <c r="M163" s="38">
        <v>265.68081509405476</v>
      </c>
      <c r="N163" s="36">
        <v>468.5475189197731</v>
      </c>
      <c r="O163" s="36">
        <v>298.74981717924089</v>
      </c>
      <c r="P163" s="38">
        <v>101.19468796351755</v>
      </c>
      <c r="Q163" s="38">
        <v>69.579552567136048</v>
      </c>
      <c r="R163" s="36">
        <v>64.36133900127713</v>
      </c>
      <c r="S163" s="38">
        <v>91.848299644202498</v>
      </c>
      <c r="T163" s="38">
        <v>4.7565273000000001</v>
      </c>
      <c r="U163" s="38">
        <v>3.0968032499999998</v>
      </c>
      <c r="V163" s="38">
        <v>1.2900960000000004</v>
      </c>
      <c r="W163" s="38">
        <v>25.440718500000006</v>
      </c>
      <c r="X163" s="38">
        <v>0.17977666666666667</v>
      </c>
      <c r="Y163" s="38">
        <v>3.2777653333333334</v>
      </c>
      <c r="Z163" s="38">
        <v>1.4260099999999998</v>
      </c>
      <c r="AA163" s="38">
        <v>5.2082640000000007</v>
      </c>
      <c r="AB163" s="36">
        <v>125</v>
      </c>
      <c r="AC163" s="36">
        <v>51.928834999999992</v>
      </c>
      <c r="AD163" s="36">
        <v>19.662484500000001</v>
      </c>
      <c r="AE163" s="40">
        <v>0.05</v>
      </c>
      <c r="AF163" s="96">
        <v>0.02</v>
      </c>
      <c r="BB163" s="114"/>
      <c r="BC163" s="305"/>
      <c r="BD163" s="115" t="s">
        <v>310</v>
      </c>
      <c r="BE163" s="313"/>
      <c r="BF163" s="116" t="s">
        <v>482</v>
      </c>
      <c r="BG163" s="35">
        <v>2</v>
      </c>
      <c r="BH163" s="36"/>
      <c r="BI163" s="37"/>
      <c r="BJ163" s="38"/>
      <c r="BK163" s="38"/>
      <c r="BL163" s="36"/>
      <c r="BM163" s="36"/>
      <c r="BN163" s="36"/>
      <c r="BO163" s="36"/>
      <c r="BP163" s="36"/>
      <c r="BQ163" s="36"/>
      <c r="BR163" s="36"/>
      <c r="BS163" s="36"/>
      <c r="BT163" s="36"/>
      <c r="BU163" s="36"/>
      <c r="BV163" s="39"/>
      <c r="BW163" s="38"/>
      <c r="BX163" s="38"/>
      <c r="BY163" s="38"/>
      <c r="BZ163" s="39"/>
      <c r="CA163" s="38"/>
      <c r="CB163" s="38"/>
      <c r="CC163" s="38"/>
      <c r="CD163" s="38"/>
      <c r="CE163" s="36"/>
      <c r="CF163" s="36"/>
      <c r="CG163" s="36"/>
      <c r="CH163" s="40"/>
      <c r="CI163" s="96"/>
    </row>
    <row r="164" spans="1:87" x14ac:dyDescent="0.15">
      <c r="A164" s="506"/>
      <c r="B164" s="117"/>
      <c r="C164" s="116" t="s">
        <v>485</v>
      </c>
      <c r="D164" s="35">
        <v>5</v>
      </c>
      <c r="E164" s="36">
        <v>880</v>
      </c>
      <c r="F164" s="38">
        <v>4.9882828290649606</v>
      </c>
      <c r="G164" s="38">
        <v>4.8501225116891442</v>
      </c>
      <c r="H164" s="38">
        <v>8.8049220655083467</v>
      </c>
      <c r="I164" s="38">
        <v>78.140103577719685</v>
      </c>
      <c r="J164" s="38">
        <v>66.313313598340187</v>
      </c>
      <c r="K164" s="36">
        <v>909.30459733398379</v>
      </c>
      <c r="L164" s="38">
        <v>105.24458403161046</v>
      </c>
      <c r="M164" s="38">
        <v>281.4542679036137</v>
      </c>
      <c r="N164" s="36">
        <v>488.31566983490018</v>
      </c>
      <c r="O164" s="36">
        <v>318.65403245832488</v>
      </c>
      <c r="P164" s="38">
        <v>94.488006950048558</v>
      </c>
      <c r="Q164" s="38">
        <v>64.248858833515214</v>
      </c>
      <c r="R164" s="36">
        <v>62.886614564337961</v>
      </c>
      <c r="S164" s="38">
        <v>90.616969777464888</v>
      </c>
      <c r="T164" s="38">
        <v>4.7565273000000001</v>
      </c>
      <c r="U164" s="38">
        <v>2.81229525</v>
      </c>
      <c r="V164" s="38">
        <v>1.2130830000000004</v>
      </c>
      <c r="W164" s="38">
        <v>22.110718500000001</v>
      </c>
      <c r="X164" s="38">
        <v>0.16673666666666667</v>
      </c>
      <c r="Y164" s="38">
        <v>2.892501333333334</v>
      </c>
      <c r="Z164" s="38">
        <v>1.2478100000000003</v>
      </c>
      <c r="AA164" s="38">
        <v>4.6948949999999998</v>
      </c>
      <c r="AB164" s="36">
        <v>75</v>
      </c>
      <c r="AC164" s="36">
        <v>45.795364999999997</v>
      </c>
      <c r="AD164" s="36">
        <v>18.447484500000002</v>
      </c>
      <c r="AE164" s="40">
        <v>0.05</v>
      </c>
      <c r="AF164" s="96">
        <v>0.02</v>
      </c>
      <c r="BB164" s="114"/>
      <c r="BC164" s="305"/>
      <c r="BD164" s="117"/>
      <c r="BE164" s="116"/>
      <c r="BF164" s="116" t="s">
        <v>483</v>
      </c>
      <c r="BG164" s="35">
        <v>3</v>
      </c>
      <c r="BH164" s="36"/>
      <c r="BI164" s="37"/>
      <c r="BJ164" s="38"/>
      <c r="BK164" s="38"/>
      <c r="BL164" s="36"/>
      <c r="BM164" s="36"/>
      <c r="BN164" s="36"/>
      <c r="BO164" s="36"/>
      <c r="BP164" s="36"/>
      <c r="BQ164" s="36"/>
      <c r="BR164" s="36"/>
      <c r="BS164" s="36"/>
      <c r="BT164" s="36"/>
      <c r="BU164" s="36"/>
      <c r="BV164" s="39"/>
      <c r="BW164" s="38"/>
      <c r="BX164" s="38"/>
      <c r="BY164" s="38"/>
      <c r="BZ164" s="39"/>
      <c r="CA164" s="38"/>
      <c r="CB164" s="38"/>
      <c r="CC164" s="38"/>
      <c r="CD164" s="38"/>
      <c r="CE164" s="36"/>
      <c r="CF164" s="36"/>
      <c r="CG164" s="36"/>
      <c r="CH164" s="40"/>
      <c r="CI164" s="96"/>
    </row>
    <row r="165" spans="1:87" x14ac:dyDescent="0.15">
      <c r="A165" s="506"/>
      <c r="B165" s="117"/>
      <c r="C165" s="116" t="s">
        <v>486</v>
      </c>
      <c r="D165" s="35">
        <v>6</v>
      </c>
      <c r="E165" s="36">
        <v>880</v>
      </c>
      <c r="F165" s="38">
        <v>4.6595281641743043</v>
      </c>
      <c r="G165" s="38">
        <v>4.4416423237512141</v>
      </c>
      <c r="H165" s="38">
        <v>8.3115477904945863</v>
      </c>
      <c r="I165" s="38">
        <v>71.065568711429307</v>
      </c>
      <c r="J165" s="38">
        <v>54.666226083027389</v>
      </c>
      <c r="K165" s="36">
        <v>910.48299999999995</v>
      </c>
      <c r="L165" s="38">
        <v>87.417200000000008</v>
      </c>
      <c r="M165" s="38">
        <v>306.5188</v>
      </c>
      <c r="N165" s="36">
        <v>521.54359999999997</v>
      </c>
      <c r="O165" s="36">
        <v>352.67759999999998</v>
      </c>
      <c r="P165" s="38">
        <v>89.337200000000024</v>
      </c>
      <c r="Q165" s="38">
        <v>60.459200407915411</v>
      </c>
      <c r="R165" s="36">
        <v>60.862589211227117</v>
      </c>
      <c r="S165" s="38">
        <v>87.766000000000005</v>
      </c>
      <c r="T165" s="38">
        <v>4.7565273000000001</v>
      </c>
      <c r="U165" s="38">
        <v>2.5042792499999997</v>
      </c>
      <c r="V165" s="38">
        <v>1.1720700000000002</v>
      </c>
      <c r="W165" s="38">
        <v>17.880718500000008</v>
      </c>
      <c r="X165" s="38">
        <v>0.14329666666666671</v>
      </c>
      <c r="Y165" s="38">
        <v>2.2769973333333335</v>
      </c>
      <c r="Z165" s="38">
        <v>1.0981100000000001</v>
      </c>
      <c r="AA165" s="38">
        <v>4.3860240000000017</v>
      </c>
      <c r="AB165" s="36">
        <v>75</v>
      </c>
      <c r="AC165" s="36">
        <v>40.724774999999994</v>
      </c>
      <c r="AD165" s="36">
        <v>17.682484500000001</v>
      </c>
      <c r="AE165" s="40">
        <v>0.05</v>
      </c>
      <c r="AF165" s="96">
        <v>0.02</v>
      </c>
      <c r="BB165" s="114"/>
      <c r="BC165" s="305"/>
      <c r="BD165" s="117"/>
      <c r="BE165" s="116"/>
      <c r="BF165" s="116" t="s">
        <v>484</v>
      </c>
      <c r="BG165" s="35">
        <v>4</v>
      </c>
      <c r="BH165" s="36"/>
      <c r="BI165" s="37"/>
      <c r="BJ165" s="38"/>
      <c r="BK165" s="38"/>
      <c r="BL165" s="36"/>
      <c r="BM165" s="36"/>
      <c r="BN165" s="36"/>
      <c r="BO165" s="36"/>
      <c r="BP165" s="36"/>
      <c r="BQ165" s="36"/>
      <c r="BR165" s="36"/>
      <c r="BS165" s="36"/>
      <c r="BT165" s="36"/>
      <c r="BU165" s="36"/>
      <c r="BV165" s="39"/>
      <c r="BW165" s="38"/>
      <c r="BX165" s="38"/>
      <c r="BY165" s="38"/>
      <c r="BZ165" s="39"/>
      <c r="CA165" s="38"/>
      <c r="CB165" s="38"/>
      <c r="CC165" s="38"/>
      <c r="CD165" s="38"/>
      <c r="CE165" s="36"/>
      <c r="CF165" s="36"/>
      <c r="CG165" s="36"/>
      <c r="CH165" s="40"/>
      <c r="CI165" s="96"/>
    </row>
    <row r="166" spans="1:87" x14ac:dyDescent="0.15">
      <c r="A166" s="506"/>
      <c r="B166" s="117"/>
      <c r="C166" s="116" t="s">
        <v>487</v>
      </c>
      <c r="D166" s="35">
        <v>7</v>
      </c>
      <c r="E166" s="36">
        <v>880</v>
      </c>
      <c r="F166" s="38">
        <v>4.3983405545863361</v>
      </c>
      <c r="G166" s="38">
        <v>4.1186682003052217</v>
      </c>
      <c r="H166" s="38">
        <v>7.9151774354130451</v>
      </c>
      <c r="I166" s="38">
        <v>66.068366757126554</v>
      </c>
      <c r="J166" s="38">
        <v>47.687948161890247</v>
      </c>
      <c r="K166" s="36">
        <v>910.92110000000002</v>
      </c>
      <c r="L166" s="38">
        <v>76.680800000000005</v>
      </c>
      <c r="M166" s="38">
        <v>326.17169999999999</v>
      </c>
      <c r="N166" s="36">
        <v>548.36739999999998</v>
      </c>
      <c r="O166" s="36">
        <v>383.58539999999999</v>
      </c>
      <c r="P166" s="38">
        <v>88.867800000000017</v>
      </c>
      <c r="Q166" s="38">
        <v>57.454776344349419</v>
      </c>
      <c r="R166" s="36">
        <v>59.571697360182462</v>
      </c>
      <c r="S166" s="38">
        <v>85.841999999999999</v>
      </c>
      <c r="T166" s="38">
        <v>4.7565273000000001</v>
      </c>
      <c r="U166" s="38">
        <v>2.1727552499999994</v>
      </c>
      <c r="V166" s="38">
        <v>1.1670570000000002</v>
      </c>
      <c r="W166" s="38">
        <v>12.750718500000003</v>
      </c>
      <c r="X166" s="38">
        <v>0.10945666666666662</v>
      </c>
      <c r="Y166" s="38">
        <v>1.4312533333333315</v>
      </c>
      <c r="Z166" s="38">
        <v>0.97690999999999983</v>
      </c>
      <c r="AA166" s="38">
        <v>4.281651000000001</v>
      </c>
      <c r="AB166" s="36">
        <v>75</v>
      </c>
      <c r="AC166" s="36">
        <v>36.717064999999998</v>
      </c>
      <c r="AD166" s="36">
        <v>17.367484500000007</v>
      </c>
      <c r="AE166" s="40">
        <v>0.05</v>
      </c>
      <c r="AF166" s="96">
        <v>0.02</v>
      </c>
      <c r="BB166" s="114"/>
      <c r="BC166" s="305"/>
      <c r="BD166" s="117"/>
      <c r="BE166" s="116"/>
      <c r="BF166" s="116" t="s">
        <v>485</v>
      </c>
      <c r="BG166" s="35">
        <v>5</v>
      </c>
      <c r="BH166" s="36"/>
      <c r="BI166" s="37"/>
      <c r="BJ166" s="38"/>
      <c r="BK166" s="38"/>
      <c r="BL166" s="36"/>
      <c r="BM166" s="36"/>
      <c r="BN166" s="36"/>
      <c r="BO166" s="36"/>
      <c r="BP166" s="36"/>
      <c r="BQ166" s="36"/>
      <c r="BR166" s="36"/>
      <c r="BS166" s="36"/>
      <c r="BT166" s="36"/>
      <c r="BU166" s="36"/>
      <c r="BV166" s="39"/>
      <c r="BW166" s="38"/>
      <c r="BX166" s="38"/>
      <c r="BY166" s="38"/>
      <c r="BZ166" s="39"/>
      <c r="CA166" s="38"/>
      <c r="CB166" s="38"/>
      <c r="CC166" s="38"/>
      <c r="CD166" s="38"/>
      <c r="CE166" s="36"/>
      <c r="CF166" s="36"/>
      <c r="CG166" s="36"/>
      <c r="CH166" s="40"/>
      <c r="CI166" s="96"/>
    </row>
    <row r="167" spans="1:87" x14ac:dyDescent="0.15">
      <c r="A167" s="506"/>
      <c r="B167" s="118" t="str">
        <f>IF($BE$6=1,BD169,BD170)</f>
        <v>AR (1. Aufw.)</v>
      </c>
      <c r="C167" s="119" t="s">
        <v>488</v>
      </c>
      <c r="D167" s="46">
        <v>1</v>
      </c>
      <c r="E167" s="47">
        <v>880</v>
      </c>
      <c r="F167" s="49">
        <v>6.3800433836838266</v>
      </c>
      <c r="G167" s="49">
        <v>6.602789410777218</v>
      </c>
      <c r="H167" s="49">
        <v>10.831036235256166</v>
      </c>
      <c r="I167" s="49">
        <v>104.29039352314858</v>
      </c>
      <c r="J167" s="49">
        <v>115.19749569670653</v>
      </c>
      <c r="K167" s="47">
        <v>905.26278022663416</v>
      </c>
      <c r="L167" s="49">
        <v>180.00130844020183</v>
      </c>
      <c r="M167" s="49">
        <v>159.04344269801379</v>
      </c>
      <c r="N167" s="47">
        <v>323.8024084100727</v>
      </c>
      <c r="O167" s="47">
        <v>189.05777271314994</v>
      </c>
      <c r="P167" s="49">
        <v>207.16676644082418</v>
      </c>
      <c r="Q167" s="49">
        <v>78.491428750533743</v>
      </c>
      <c r="R167" s="47">
        <v>69.618876472770708</v>
      </c>
      <c r="S167" s="49">
        <v>94.275740214177929</v>
      </c>
      <c r="T167" s="49">
        <v>4.7565273000000001</v>
      </c>
      <c r="U167" s="49">
        <v>3.8092792499999999</v>
      </c>
      <c r="V167" s="49">
        <v>1.7371350000000003</v>
      </c>
      <c r="W167" s="49">
        <v>30.030718499999995</v>
      </c>
      <c r="X167" s="49">
        <v>0.15649666666666667</v>
      </c>
      <c r="Y167" s="49">
        <v>4.2611239999999997</v>
      </c>
      <c r="Z167" s="49">
        <v>2.1316100000000002</v>
      </c>
      <c r="AA167" s="49">
        <v>7.3360214999999984</v>
      </c>
      <c r="AB167" s="47">
        <v>200</v>
      </c>
      <c r="AC167" s="47">
        <v>57.370519999999992</v>
      </c>
      <c r="AD167" s="47">
        <v>24.658344</v>
      </c>
      <c r="AE167" s="51">
        <v>0.15</v>
      </c>
      <c r="AF167" s="101">
        <v>0.02</v>
      </c>
      <c r="BB167" s="114"/>
      <c r="BC167" s="305"/>
      <c r="BD167" s="117"/>
      <c r="BE167" s="116"/>
      <c r="BF167" s="116" t="s">
        <v>486</v>
      </c>
      <c r="BG167" s="35">
        <v>6</v>
      </c>
      <c r="BH167" s="36"/>
      <c r="BI167" s="38"/>
      <c r="BJ167" s="38"/>
      <c r="BK167" s="38"/>
      <c r="BL167" s="36"/>
      <c r="BM167" s="36"/>
      <c r="BN167" s="36"/>
      <c r="BO167" s="36"/>
      <c r="BP167" s="36"/>
      <c r="BQ167" s="36"/>
      <c r="BR167" s="36"/>
      <c r="BS167" s="36"/>
      <c r="BT167" s="36"/>
      <c r="BU167" s="36"/>
      <c r="BV167" s="36"/>
      <c r="BW167" s="38"/>
      <c r="BX167" s="38"/>
      <c r="BY167" s="38"/>
      <c r="BZ167" s="86"/>
      <c r="CA167" s="38"/>
      <c r="CB167" s="38"/>
      <c r="CC167" s="38"/>
      <c r="CD167" s="38"/>
      <c r="CE167" s="36"/>
      <c r="CF167" s="36"/>
      <c r="CG167" s="36"/>
      <c r="CH167" s="40"/>
      <c r="CI167" s="96"/>
    </row>
    <row r="168" spans="1:87" x14ac:dyDescent="0.15">
      <c r="A168" s="506"/>
      <c r="B168" s="117"/>
      <c r="C168" s="116" t="s">
        <v>489</v>
      </c>
      <c r="D168" s="35">
        <v>2</v>
      </c>
      <c r="E168" s="54">
        <v>880</v>
      </c>
      <c r="F168" s="56">
        <v>6.3640924900779794</v>
      </c>
      <c r="G168" s="56">
        <v>6.5908171862369613</v>
      </c>
      <c r="H168" s="56">
        <v>10.798684162900011</v>
      </c>
      <c r="I168" s="56">
        <v>102.37354522834295</v>
      </c>
      <c r="J168" s="56">
        <v>107.27998160964671</v>
      </c>
      <c r="K168" s="54">
        <v>904.27433119660247</v>
      </c>
      <c r="L168" s="56">
        <v>167.83948970407494</v>
      </c>
      <c r="M168" s="56">
        <v>181.34202506211676</v>
      </c>
      <c r="N168" s="54">
        <v>346.50103606572662</v>
      </c>
      <c r="O168" s="54">
        <v>209.1645970196935</v>
      </c>
      <c r="P168" s="56">
        <v>168.60556965475533</v>
      </c>
      <c r="Q168" s="56">
        <v>78.706999197788207</v>
      </c>
      <c r="R168" s="54">
        <v>68.715553787400268</v>
      </c>
      <c r="S168" s="56">
        <v>94.198379908309974</v>
      </c>
      <c r="T168" s="56">
        <v>4.7565273000000001</v>
      </c>
      <c r="U168" s="56">
        <v>3.5952952499999991</v>
      </c>
      <c r="V168" s="56">
        <v>1.5521220000000002</v>
      </c>
      <c r="W168" s="56">
        <v>29.4007185</v>
      </c>
      <c r="X168" s="56">
        <v>0.17465666666666665</v>
      </c>
      <c r="Y168" s="56">
        <v>4.5665800000000001</v>
      </c>
      <c r="Z168" s="56">
        <v>1.8679100000000002</v>
      </c>
      <c r="AA168" s="56">
        <v>6.2091584999999991</v>
      </c>
      <c r="AB168" s="54">
        <v>125</v>
      </c>
      <c r="AC168" s="54">
        <v>48.048409999999997</v>
      </c>
      <c r="AD168" s="54">
        <v>22.093344000000002</v>
      </c>
      <c r="AE168" s="58">
        <v>0.05</v>
      </c>
      <c r="AF168" s="102">
        <v>0.02</v>
      </c>
      <c r="BB168" s="114"/>
      <c r="BC168" s="305"/>
      <c r="BD168" s="117"/>
      <c r="BE168" s="116"/>
      <c r="BF168" s="116" t="s">
        <v>487</v>
      </c>
      <c r="BG168" s="35">
        <v>7</v>
      </c>
      <c r="BH168" s="36"/>
      <c r="BI168" s="38"/>
      <c r="BJ168" s="38"/>
      <c r="BK168" s="38"/>
      <c r="BL168" s="36"/>
      <c r="BM168" s="36"/>
      <c r="BN168" s="36"/>
      <c r="BO168" s="36"/>
      <c r="BP168" s="36"/>
      <c r="BQ168" s="36"/>
      <c r="BR168" s="36"/>
      <c r="BS168" s="36"/>
      <c r="BT168" s="36"/>
      <c r="BU168" s="36"/>
      <c r="BV168" s="36"/>
      <c r="BW168" s="38"/>
      <c r="BX168" s="38"/>
      <c r="BY168" s="38"/>
      <c r="BZ168" s="86"/>
      <c r="CA168" s="38"/>
      <c r="CB168" s="38"/>
      <c r="CC168" s="38"/>
      <c r="CD168" s="38"/>
      <c r="CE168" s="36"/>
      <c r="CF168" s="36"/>
      <c r="CG168" s="36"/>
      <c r="CH168" s="40"/>
      <c r="CI168" s="96"/>
    </row>
    <row r="169" spans="1:87" x14ac:dyDescent="0.15">
      <c r="A169" s="506"/>
      <c r="B169" s="117"/>
      <c r="C169" s="116" t="s">
        <v>490</v>
      </c>
      <c r="D169" s="35">
        <v>3</v>
      </c>
      <c r="E169" s="54">
        <v>880</v>
      </c>
      <c r="F169" s="56">
        <v>6.2282199105752376</v>
      </c>
      <c r="G169" s="56">
        <v>6.4266071273816348</v>
      </c>
      <c r="H169" s="56">
        <v>10.595348208822932</v>
      </c>
      <c r="I169" s="56">
        <v>95.904430864601551</v>
      </c>
      <c r="J169" s="56">
        <v>87.524805961812461</v>
      </c>
      <c r="K169" s="54">
        <v>909.97941164771237</v>
      </c>
      <c r="L169" s="56">
        <v>137.63190532274805</v>
      </c>
      <c r="M169" s="56">
        <v>208.54539651962975</v>
      </c>
      <c r="N169" s="54">
        <v>380.93373903986031</v>
      </c>
      <c r="O169" s="54">
        <v>236.44092415069662</v>
      </c>
      <c r="P169" s="56">
        <v>169.42992626653515</v>
      </c>
      <c r="Q169" s="56">
        <v>77.210485726410226</v>
      </c>
      <c r="R169" s="54">
        <v>66.095907328530075</v>
      </c>
      <c r="S169" s="56">
        <v>89.404086104423911</v>
      </c>
      <c r="T169" s="56">
        <v>4.7565273000000001</v>
      </c>
      <c r="U169" s="56">
        <v>3.3578032499999995</v>
      </c>
      <c r="V169" s="56">
        <v>1.4031089999999999</v>
      </c>
      <c r="W169" s="56">
        <v>27.870718500000002</v>
      </c>
      <c r="X169" s="56">
        <v>0.18241666666666664</v>
      </c>
      <c r="Y169" s="56">
        <v>4.6417959999999994</v>
      </c>
      <c r="Z169" s="56">
        <v>1.6327099999999999</v>
      </c>
      <c r="AA169" s="56">
        <v>5.2867934999999999</v>
      </c>
      <c r="AB169" s="54">
        <v>125</v>
      </c>
      <c r="AC169" s="54">
        <v>39.789179999999995</v>
      </c>
      <c r="AD169" s="54">
        <v>19.978344000000003</v>
      </c>
      <c r="AE169" s="58">
        <v>0.05</v>
      </c>
      <c r="AF169" s="102">
        <v>0.02</v>
      </c>
      <c r="BB169" s="114"/>
      <c r="BC169" s="305"/>
      <c r="BD169" s="118" t="s">
        <v>315</v>
      </c>
      <c r="BE169" s="119"/>
      <c r="BF169" s="119" t="s">
        <v>488</v>
      </c>
      <c r="BG169" s="46">
        <v>1</v>
      </c>
      <c r="BH169" s="47"/>
      <c r="BI169" s="48"/>
      <c r="BJ169" s="49"/>
      <c r="BK169" s="49"/>
      <c r="BL169" s="47"/>
      <c r="BM169" s="47"/>
      <c r="BN169" s="47"/>
      <c r="BO169" s="47"/>
      <c r="BP169" s="47"/>
      <c r="BQ169" s="47"/>
      <c r="BR169" s="47"/>
      <c r="BS169" s="47"/>
      <c r="BT169" s="47"/>
      <c r="BU169" s="47"/>
      <c r="BV169" s="50"/>
      <c r="BW169" s="49"/>
      <c r="BX169" s="49"/>
      <c r="BY169" s="49"/>
      <c r="BZ169" s="50"/>
      <c r="CA169" s="49"/>
      <c r="CB169" s="49"/>
      <c r="CC169" s="49"/>
      <c r="CD169" s="49"/>
      <c r="CE169" s="47"/>
      <c r="CF169" s="47"/>
      <c r="CG169" s="47"/>
      <c r="CH169" s="51"/>
      <c r="CI169" s="101"/>
    </row>
    <row r="170" spans="1:87" x14ac:dyDescent="0.15">
      <c r="A170" s="506"/>
      <c r="B170" s="117"/>
      <c r="C170" s="116" t="s">
        <v>491</v>
      </c>
      <c r="D170" s="35">
        <v>4</v>
      </c>
      <c r="E170" s="54">
        <v>880</v>
      </c>
      <c r="F170" s="56">
        <v>5.9405765024516004</v>
      </c>
      <c r="G170" s="56">
        <v>6.0698120641421953</v>
      </c>
      <c r="H170" s="56">
        <v>10.174316394193765</v>
      </c>
      <c r="I170" s="56">
        <v>88.106813460027794</v>
      </c>
      <c r="J170" s="56">
        <v>70.874162128064313</v>
      </c>
      <c r="K170" s="54">
        <v>911.37826180041168</v>
      </c>
      <c r="L170" s="56">
        <v>112.21614124471637</v>
      </c>
      <c r="M170" s="56">
        <v>241.72982754423234</v>
      </c>
      <c r="N170" s="54">
        <v>426.35654445345563</v>
      </c>
      <c r="O170" s="54">
        <v>275.6099918921991</v>
      </c>
      <c r="P170" s="56">
        <v>146.96164492698452</v>
      </c>
      <c r="Q170" s="56">
        <v>74.159012552426347</v>
      </c>
      <c r="R170" s="54">
        <v>63.610972061713071</v>
      </c>
      <c r="S170" s="56">
        <v>89.608806153396387</v>
      </c>
      <c r="T170" s="56">
        <v>4.7565273000000001</v>
      </c>
      <c r="U170" s="56">
        <v>3.0968032499999998</v>
      </c>
      <c r="V170" s="56">
        <v>1.2900960000000004</v>
      </c>
      <c r="W170" s="56">
        <v>25.440718500000006</v>
      </c>
      <c r="X170" s="56">
        <v>0.17977666666666667</v>
      </c>
      <c r="Y170" s="56">
        <v>4.4867719999999993</v>
      </c>
      <c r="Z170" s="56">
        <v>1.4260099999999998</v>
      </c>
      <c r="AA170" s="56">
        <v>4.5689264999999999</v>
      </c>
      <c r="AB170" s="54">
        <v>125</v>
      </c>
      <c r="AC170" s="54">
        <v>32.592829999999992</v>
      </c>
      <c r="AD170" s="54">
        <v>18.313344000000001</v>
      </c>
      <c r="AE170" s="58">
        <v>0.05</v>
      </c>
      <c r="AF170" s="102">
        <v>0.02</v>
      </c>
      <c r="BB170" s="114"/>
      <c r="BC170" s="305"/>
      <c r="BD170" s="115" t="s">
        <v>317</v>
      </c>
      <c r="BE170" s="313"/>
      <c r="BF170" s="116" t="s">
        <v>489</v>
      </c>
      <c r="BG170" s="35">
        <v>2</v>
      </c>
      <c r="BH170" s="54"/>
      <c r="BI170" s="55"/>
      <c r="BJ170" s="56"/>
      <c r="BK170" s="56"/>
      <c r="BL170" s="54"/>
      <c r="BM170" s="54"/>
      <c r="BN170" s="54"/>
      <c r="BO170" s="54"/>
      <c r="BP170" s="54"/>
      <c r="BQ170" s="54"/>
      <c r="BR170" s="54"/>
      <c r="BS170" s="54"/>
      <c r="BT170" s="54"/>
      <c r="BU170" s="54"/>
      <c r="BV170" s="57"/>
      <c r="BW170" s="56"/>
      <c r="BX170" s="56"/>
      <c r="BY170" s="56"/>
      <c r="BZ170" s="57"/>
      <c r="CA170" s="56"/>
      <c r="CB170" s="56"/>
      <c r="CC170" s="56"/>
      <c r="CD170" s="56"/>
      <c r="CE170" s="54"/>
      <c r="CF170" s="54"/>
      <c r="CG170" s="54"/>
      <c r="CH170" s="58"/>
      <c r="CI170" s="102"/>
    </row>
    <row r="171" spans="1:87" x14ac:dyDescent="0.15">
      <c r="A171" s="506"/>
      <c r="B171" s="117"/>
      <c r="C171" s="116" t="s">
        <v>492</v>
      </c>
      <c r="D171" s="35">
        <v>5</v>
      </c>
      <c r="E171" s="54">
        <v>880</v>
      </c>
      <c r="F171" s="56">
        <v>5.3689679118391185</v>
      </c>
      <c r="G171" s="56">
        <v>5.3372456848842278</v>
      </c>
      <c r="H171" s="56">
        <v>9.3568860236405538</v>
      </c>
      <c r="I171" s="56">
        <v>79.984054080017728</v>
      </c>
      <c r="J171" s="56">
        <v>61.682678476181863</v>
      </c>
      <c r="K171" s="54">
        <v>912.26026720592586</v>
      </c>
      <c r="L171" s="56">
        <v>98.172766756035685</v>
      </c>
      <c r="M171" s="56">
        <v>265.83161996806706</v>
      </c>
      <c r="N171" s="54">
        <v>457.12831754141104</v>
      </c>
      <c r="O171" s="54">
        <v>302.16266750170831</v>
      </c>
      <c r="P171" s="56">
        <v>128.30705768875612</v>
      </c>
      <c r="Q171" s="56">
        <v>68.088915991873904</v>
      </c>
      <c r="R171" s="54">
        <v>62.084779477119071</v>
      </c>
      <c r="S171" s="56">
        <v>88.111650721879442</v>
      </c>
      <c r="T171" s="56">
        <v>4.7565273000000001</v>
      </c>
      <c r="U171" s="56">
        <v>2.81229525</v>
      </c>
      <c r="V171" s="56">
        <v>1.2130830000000004</v>
      </c>
      <c r="W171" s="56">
        <v>22.110718500000001</v>
      </c>
      <c r="X171" s="56">
        <v>0.16673666666666667</v>
      </c>
      <c r="Y171" s="56">
        <v>4.1015079999999999</v>
      </c>
      <c r="Z171" s="56">
        <v>1.2478100000000003</v>
      </c>
      <c r="AA171" s="56">
        <v>4.055557499999999</v>
      </c>
      <c r="AB171" s="54">
        <v>75</v>
      </c>
      <c r="AC171" s="54">
        <v>26.459359999999997</v>
      </c>
      <c r="AD171" s="54">
        <v>17.098344000000001</v>
      </c>
      <c r="AE171" s="58">
        <v>0.05</v>
      </c>
      <c r="AF171" s="102">
        <v>0.02</v>
      </c>
      <c r="BB171" s="114"/>
      <c r="BC171" s="305"/>
      <c r="BD171" s="117"/>
      <c r="BE171" s="116"/>
      <c r="BF171" s="116" t="s">
        <v>490</v>
      </c>
      <c r="BG171" s="35">
        <v>3</v>
      </c>
      <c r="BH171" s="54"/>
      <c r="BI171" s="55"/>
      <c r="BJ171" s="56"/>
      <c r="BK171" s="56"/>
      <c r="BL171" s="54"/>
      <c r="BM171" s="54"/>
      <c r="BN171" s="54"/>
      <c r="BO171" s="54"/>
      <c r="BP171" s="54"/>
      <c r="BQ171" s="54"/>
      <c r="BR171" s="54"/>
      <c r="BS171" s="54"/>
      <c r="BT171" s="54"/>
      <c r="BU171" s="54"/>
      <c r="BV171" s="57"/>
      <c r="BW171" s="56"/>
      <c r="BX171" s="56"/>
      <c r="BY171" s="56"/>
      <c r="BZ171" s="57"/>
      <c r="CA171" s="56"/>
      <c r="CB171" s="56"/>
      <c r="CC171" s="56"/>
      <c r="CD171" s="56"/>
      <c r="CE171" s="54"/>
      <c r="CF171" s="54"/>
      <c r="CG171" s="54"/>
      <c r="CH171" s="58"/>
      <c r="CI171" s="102"/>
    </row>
    <row r="172" spans="1:87" x14ac:dyDescent="0.15">
      <c r="A172" s="506"/>
      <c r="B172" s="118" t="str">
        <f>IF($BE$6=1,BD174,BD175)</f>
        <v>L (1. Aufw.)</v>
      </c>
      <c r="C172" s="119" t="s">
        <v>493</v>
      </c>
      <c r="D172" s="46">
        <v>1</v>
      </c>
      <c r="E172" s="61">
        <v>880</v>
      </c>
      <c r="F172" s="63">
        <v>6.4543716574590375</v>
      </c>
      <c r="G172" s="63">
        <v>6.6888267736458999</v>
      </c>
      <c r="H172" s="63">
        <v>10.946613656773028</v>
      </c>
      <c r="I172" s="63">
        <v>110.4113480753105</v>
      </c>
      <c r="J172" s="63">
        <v>142.26813862408287</v>
      </c>
      <c r="K172" s="61">
        <v>892.36822403727308</v>
      </c>
      <c r="L172" s="63">
        <v>221.82111721925597</v>
      </c>
      <c r="M172" s="63">
        <v>139.66122614304237</v>
      </c>
      <c r="N172" s="61">
        <v>276.1117768939605</v>
      </c>
      <c r="O172" s="61">
        <v>177.94992017598904</v>
      </c>
      <c r="P172" s="63">
        <v>136.51133482986342</v>
      </c>
      <c r="Q172" s="63">
        <v>78.795112197524119</v>
      </c>
      <c r="R172" s="61">
        <v>72.307463696406259</v>
      </c>
      <c r="S172" s="63">
        <v>105.2592318168049</v>
      </c>
      <c r="T172" s="63">
        <v>7.8559769882692674</v>
      </c>
      <c r="U172" s="63">
        <v>3.3176667916798408</v>
      </c>
      <c r="V172" s="63">
        <v>1.9828940266118262</v>
      </c>
      <c r="W172" s="63">
        <v>26.327163202953784</v>
      </c>
      <c r="X172" s="63">
        <v>0.15649666666666667</v>
      </c>
      <c r="Y172" s="63">
        <v>4.2611239999999997</v>
      </c>
      <c r="Z172" s="63">
        <v>2.7481324038572308</v>
      </c>
      <c r="AA172" s="63">
        <v>7.9753589999999992</v>
      </c>
      <c r="AB172" s="61">
        <v>200</v>
      </c>
      <c r="AC172" s="61">
        <v>76.706524999999999</v>
      </c>
      <c r="AD172" s="61">
        <v>26.0074845</v>
      </c>
      <c r="AE172" s="65">
        <v>0.15</v>
      </c>
      <c r="AF172" s="103">
        <v>0.02</v>
      </c>
      <c r="BB172" s="114"/>
      <c r="BC172" s="305"/>
      <c r="BD172" s="117"/>
      <c r="BE172" s="116"/>
      <c r="BF172" s="116" t="s">
        <v>491</v>
      </c>
      <c r="BG172" s="35">
        <v>4</v>
      </c>
      <c r="BH172" s="54"/>
      <c r="BI172" s="55"/>
      <c r="BJ172" s="56"/>
      <c r="BK172" s="56"/>
      <c r="BL172" s="54"/>
      <c r="BM172" s="54"/>
      <c r="BN172" s="54"/>
      <c r="BO172" s="54"/>
      <c r="BP172" s="54"/>
      <c r="BQ172" s="54"/>
      <c r="BR172" s="54"/>
      <c r="BS172" s="54"/>
      <c r="BT172" s="54"/>
      <c r="BU172" s="54"/>
      <c r="BV172" s="57"/>
      <c r="BW172" s="56"/>
      <c r="BX172" s="56"/>
      <c r="BY172" s="56"/>
      <c r="BZ172" s="57"/>
      <c r="CA172" s="56"/>
      <c r="CB172" s="56"/>
      <c r="CC172" s="56"/>
      <c r="CD172" s="56"/>
      <c r="CE172" s="54"/>
      <c r="CF172" s="54"/>
      <c r="CG172" s="54"/>
      <c r="CH172" s="58"/>
      <c r="CI172" s="102"/>
    </row>
    <row r="173" spans="1:87" x14ac:dyDescent="0.15">
      <c r="A173" s="506"/>
      <c r="B173" s="117"/>
      <c r="C173" s="116" t="s">
        <v>494</v>
      </c>
      <c r="D173" s="35">
        <v>2</v>
      </c>
      <c r="E173" s="36">
        <v>880</v>
      </c>
      <c r="F173" s="38">
        <v>6.3662737368739188</v>
      </c>
      <c r="G173" s="38">
        <v>6.581724013937472</v>
      </c>
      <c r="H173" s="38">
        <v>10.815566047480496</v>
      </c>
      <c r="I173" s="38">
        <v>107.5644269640421</v>
      </c>
      <c r="J173" s="38">
        <v>132.25379894673574</v>
      </c>
      <c r="K173" s="36">
        <v>895.35977646741526</v>
      </c>
      <c r="L173" s="38">
        <v>206.29619031630523</v>
      </c>
      <c r="M173" s="38">
        <v>162.7994551654088</v>
      </c>
      <c r="N173" s="36">
        <v>298.69959014284382</v>
      </c>
      <c r="O173" s="36">
        <v>201.94559710687858</v>
      </c>
      <c r="P173" s="38">
        <v>111.21032285705724</v>
      </c>
      <c r="Q173" s="38">
        <v>78.167276589258861</v>
      </c>
      <c r="R173" s="36">
        <v>71.446014711912596</v>
      </c>
      <c r="S173" s="38">
        <v>103.5110892175026</v>
      </c>
      <c r="T173" s="38">
        <v>7.8559769882692674</v>
      </c>
      <c r="U173" s="38">
        <v>3.1312988296169855</v>
      </c>
      <c r="V173" s="38">
        <v>1.7717065411570208</v>
      </c>
      <c r="W173" s="38">
        <v>25.760869520122018</v>
      </c>
      <c r="X173" s="38">
        <v>0.17465666666666665</v>
      </c>
      <c r="Y173" s="38">
        <v>4.5665800000000001</v>
      </c>
      <c r="Z173" s="38">
        <v>2.4845324038572305</v>
      </c>
      <c r="AA173" s="38">
        <v>6.8484959999999999</v>
      </c>
      <c r="AB173" s="36">
        <v>125</v>
      </c>
      <c r="AC173" s="36">
        <v>67.384415000000004</v>
      </c>
      <c r="AD173" s="36">
        <v>23.442484500000006</v>
      </c>
      <c r="AE173" s="40">
        <v>0.05</v>
      </c>
      <c r="AF173" s="96">
        <v>0.02</v>
      </c>
      <c r="BB173" s="114"/>
      <c r="BC173" s="305"/>
      <c r="BD173" s="117"/>
      <c r="BE173" s="116"/>
      <c r="BF173" s="116" t="s">
        <v>492</v>
      </c>
      <c r="BG173" s="35">
        <v>5</v>
      </c>
      <c r="BH173" s="54"/>
      <c r="BI173" s="55"/>
      <c r="BJ173" s="56"/>
      <c r="BK173" s="56"/>
      <c r="BL173" s="54"/>
      <c r="BM173" s="54"/>
      <c r="BN173" s="54"/>
      <c r="BO173" s="54"/>
      <c r="BP173" s="54"/>
      <c r="BQ173" s="54"/>
      <c r="BR173" s="54"/>
      <c r="BS173" s="54"/>
      <c r="BT173" s="54"/>
      <c r="BU173" s="54"/>
      <c r="BV173" s="57"/>
      <c r="BW173" s="56"/>
      <c r="BX173" s="56"/>
      <c r="BY173" s="56"/>
      <c r="BZ173" s="57"/>
      <c r="CA173" s="56"/>
      <c r="CB173" s="56"/>
      <c r="CC173" s="56"/>
      <c r="CD173" s="56"/>
      <c r="CE173" s="54"/>
      <c r="CF173" s="54"/>
      <c r="CG173" s="54"/>
      <c r="CH173" s="58"/>
      <c r="CI173" s="102"/>
    </row>
    <row r="174" spans="1:87" x14ac:dyDescent="0.15">
      <c r="A174" s="506"/>
      <c r="B174" s="117"/>
      <c r="C174" s="116" t="s">
        <v>495</v>
      </c>
      <c r="D174" s="35">
        <v>3</v>
      </c>
      <c r="E174" s="36">
        <v>880</v>
      </c>
      <c r="F174" s="38">
        <v>6.2825892477999279</v>
      </c>
      <c r="G174" s="38">
        <v>6.4821360840156101</v>
      </c>
      <c r="H174" s="38">
        <v>10.688500025823355</v>
      </c>
      <c r="I174" s="38">
        <v>104.17365673406088</v>
      </c>
      <c r="J174" s="38">
        <v>119.53535327885557</v>
      </c>
      <c r="K174" s="36">
        <v>896.29085484539564</v>
      </c>
      <c r="L174" s="38">
        <v>186.65969654124672</v>
      </c>
      <c r="M174" s="38">
        <v>181.54222725275602</v>
      </c>
      <c r="N174" s="36">
        <v>320.47563360747057</v>
      </c>
      <c r="O174" s="36">
        <v>219.92450961896949</v>
      </c>
      <c r="P174" s="38">
        <v>111.13426444232793</v>
      </c>
      <c r="Q174" s="38">
        <v>77.693161396580521</v>
      </c>
      <c r="R174" s="36">
        <v>70.176385880641078</v>
      </c>
      <c r="S174" s="38">
        <v>100.97777263985589</v>
      </c>
      <c r="T174" s="38">
        <v>7.8559769882692674</v>
      </c>
      <c r="U174" s="38">
        <v>2.9244567290569843</v>
      </c>
      <c r="V174" s="38">
        <v>1.6016121111976287</v>
      </c>
      <c r="W174" s="38">
        <v>24.385584861816294</v>
      </c>
      <c r="X174" s="38">
        <v>0.18241666666666664</v>
      </c>
      <c r="Y174" s="38">
        <v>4.6417959999999994</v>
      </c>
      <c r="Z174" s="38">
        <v>2.2495324038572306</v>
      </c>
      <c r="AA174" s="38">
        <v>5.9261310000000007</v>
      </c>
      <c r="AB174" s="36">
        <v>125</v>
      </c>
      <c r="AC174" s="36">
        <v>59.125184999999995</v>
      </c>
      <c r="AD174" s="36">
        <v>21.327484500000004</v>
      </c>
      <c r="AE174" s="40">
        <v>0.05</v>
      </c>
      <c r="AF174" s="96">
        <v>0.02</v>
      </c>
      <c r="BB174" s="114"/>
      <c r="BC174" s="305"/>
      <c r="BD174" s="118" t="s">
        <v>322</v>
      </c>
      <c r="BE174" s="119"/>
      <c r="BF174" s="119" t="s">
        <v>493</v>
      </c>
      <c r="BG174" s="46">
        <v>1</v>
      </c>
      <c r="BH174" s="61"/>
      <c r="BI174" s="62"/>
      <c r="BJ174" s="63"/>
      <c r="BK174" s="63"/>
      <c r="BL174" s="61"/>
      <c r="BM174" s="61"/>
      <c r="BN174" s="61"/>
      <c r="BO174" s="61"/>
      <c r="BP174" s="61"/>
      <c r="BQ174" s="61"/>
      <c r="BR174" s="61"/>
      <c r="BS174" s="61"/>
      <c r="BT174" s="61"/>
      <c r="BU174" s="61"/>
      <c r="BV174" s="64"/>
      <c r="BW174" s="63"/>
      <c r="BX174" s="63"/>
      <c r="BY174" s="63"/>
      <c r="BZ174" s="64"/>
      <c r="CA174" s="63"/>
      <c r="CB174" s="63"/>
      <c r="CC174" s="63"/>
      <c r="CD174" s="63"/>
      <c r="CE174" s="61"/>
      <c r="CF174" s="61"/>
      <c r="CG174" s="61"/>
      <c r="CH174" s="65"/>
      <c r="CI174" s="103"/>
    </row>
    <row r="175" spans="1:87" x14ac:dyDescent="0.15">
      <c r="A175" s="506"/>
      <c r="B175" s="117"/>
      <c r="C175" s="116" t="s">
        <v>496</v>
      </c>
      <c r="D175" s="35">
        <v>4</v>
      </c>
      <c r="E175" s="36">
        <v>880</v>
      </c>
      <c r="F175" s="38">
        <v>5.9673120599667513</v>
      </c>
      <c r="G175" s="38">
        <v>6.0856298595633573</v>
      </c>
      <c r="H175" s="38">
        <v>10.233006802014446</v>
      </c>
      <c r="I175" s="38">
        <v>98.105223367567248</v>
      </c>
      <c r="J175" s="38">
        <v>105.07140009043997</v>
      </c>
      <c r="K175" s="36">
        <v>902.46958784268179</v>
      </c>
      <c r="L175" s="38">
        <v>164.42952981791754</v>
      </c>
      <c r="M175" s="38">
        <v>211.5981078405008</v>
      </c>
      <c r="N175" s="36">
        <v>349.38400527275326</v>
      </c>
      <c r="O175" s="36">
        <v>253.60321104019752</v>
      </c>
      <c r="P175" s="38">
        <v>109.71024441530338</v>
      </c>
      <c r="Q175" s="38">
        <v>74.944214252755899</v>
      </c>
      <c r="R175" s="36">
        <v>68.538220438636102</v>
      </c>
      <c r="S175" s="38">
        <v>100.36914082867341</v>
      </c>
      <c r="T175" s="38">
        <v>7.8559769882692674</v>
      </c>
      <c r="U175" s="38">
        <v>2.697140489999835</v>
      </c>
      <c r="V175" s="38">
        <v>1.4726107367336509</v>
      </c>
      <c r="W175" s="38">
        <v>22.201309228036617</v>
      </c>
      <c r="X175" s="38">
        <v>0.17977666666666667</v>
      </c>
      <c r="Y175" s="38">
        <v>4.4867719999999993</v>
      </c>
      <c r="Z175" s="38">
        <v>2.0431324038572307</v>
      </c>
      <c r="AA175" s="38">
        <v>5.2082640000000007</v>
      </c>
      <c r="AB175" s="36">
        <v>125</v>
      </c>
      <c r="AC175" s="36">
        <v>51.928834999999992</v>
      </c>
      <c r="AD175" s="36">
        <v>19.662484500000001</v>
      </c>
      <c r="AE175" s="40">
        <v>0.05</v>
      </c>
      <c r="AF175" s="96">
        <v>0.02</v>
      </c>
      <c r="BB175" s="114"/>
      <c r="BC175" s="305"/>
      <c r="BD175" s="115" t="s">
        <v>324</v>
      </c>
      <c r="BE175" s="313"/>
      <c r="BF175" s="116" t="s">
        <v>494</v>
      </c>
      <c r="BG175" s="35">
        <v>2</v>
      </c>
      <c r="BH175" s="36"/>
      <c r="BI175" s="37"/>
      <c r="BJ175" s="38"/>
      <c r="BK175" s="38"/>
      <c r="BL175" s="36"/>
      <c r="BM175" s="36"/>
      <c r="BN175" s="36"/>
      <c r="BO175" s="36"/>
      <c r="BP175" s="36"/>
      <c r="BQ175" s="36"/>
      <c r="BR175" s="36"/>
      <c r="BS175" s="36"/>
      <c r="BT175" s="36"/>
      <c r="BU175" s="36"/>
      <c r="BV175" s="39"/>
      <c r="BW175" s="38"/>
      <c r="BX175" s="38"/>
      <c r="BY175" s="38"/>
      <c r="BZ175" s="39"/>
      <c r="CA175" s="38"/>
      <c r="CB175" s="38"/>
      <c r="CC175" s="38"/>
      <c r="CD175" s="38"/>
      <c r="CE175" s="36"/>
      <c r="CF175" s="36"/>
      <c r="CG175" s="36"/>
      <c r="CH175" s="40"/>
      <c r="CI175" s="96"/>
    </row>
    <row r="176" spans="1:87" x14ac:dyDescent="0.15">
      <c r="A176" s="506"/>
      <c r="B176" s="117"/>
      <c r="C176" s="116" t="s">
        <v>497</v>
      </c>
      <c r="D176" s="35">
        <v>5</v>
      </c>
      <c r="E176" s="36">
        <v>880</v>
      </c>
      <c r="F176" s="38">
        <v>5.5534250031514354</v>
      </c>
      <c r="G176" s="38">
        <v>5.5489208515734125</v>
      </c>
      <c r="H176" s="38">
        <v>9.6483877789165629</v>
      </c>
      <c r="I176" s="38">
        <v>91.771941059994418</v>
      </c>
      <c r="J176" s="38">
        <v>93.766526872657366</v>
      </c>
      <c r="K176" s="36">
        <v>906.98682766190996</v>
      </c>
      <c r="L176" s="38">
        <v>147.15269830178906</v>
      </c>
      <c r="M176" s="38">
        <v>237.2257875934468</v>
      </c>
      <c r="N176" s="36">
        <v>379.36261939649171</v>
      </c>
      <c r="O176" s="36">
        <v>284.55781483624941</v>
      </c>
      <c r="P176" s="38">
        <v>90.614595113906276</v>
      </c>
      <c r="Q176" s="38">
        <v>70.474661887129727</v>
      </c>
      <c r="R176" s="36">
        <v>66.996377622924527</v>
      </c>
      <c r="S176" s="38">
        <v>92.865168539325836</v>
      </c>
      <c r="T176" s="38">
        <v>7.8559769882692674</v>
      </c>
      <c r="U176" s="38">
        <v>2.4493501124455381</v>
      </c>
      <c r="V176" s="38">
        <v>1.3847024177650871</v>
      </c>
      <c r="W176" s="38">
        <v>19.208042618782979</v>
      </c>
      <c r="X176" s="38">
        <v>0.16673666666666667</v>
      </c>
      <c r="Y176" s="38">
        <v>4.1015079999999999</v>
      </c>
      <c r="Z176" s="38">
        <v>1.8653324038572305</v>
      </c>
      <c r="AA176" s="38">
        <v>4.6948949999999998</v>
      </c>
      <c r="AB176" s="36">
        <v>75</v>
      </c>
      <c r="AC176" s="36">
        <v>45.795364999999997</v>
      </c>
      <c r="AD176" s="36">
        <v>18.447484500000002</v>
      </c>
      <c r="AE176" s="40">
        <v>0.05</v>
      </c>
      <c r="AF176" s="96">
        <v>0.02</v>
      </c>
      <c r="BB176" s="114"/>
      <c r="BC176" s="305"/>
      <c r="BD176" s="117"/>
      <c r="BE176" s="116"/>
      <c r="BF176" s="116" t="s">
        <v>495</v>
      </c>
      <c r="BG176" s="35">
        <v>3</v>
      </c>
      <c r="BH176" s="36"/>
      <c r="BI176" s="37"/>
      <c r="BJ176" s="38"/>
      <c r="BK176" s="38"/>
      <c r="BL176" s="36"/>
      <c r="BM176" s="36"/>
      <c r="BN176" s="36"/>
      <c r="BO176" s="36"/>
      <c r="BP176" s="36"/>
      <c r="BQ176" s="36"/>
      <c r="BR176" s="36"/>
      <c r="BS176" s="36"/>
      <c r="BT176" s="36"/>
      <c r="BU176" s="36"/>
      <c r="BV176" s="39"/>
      <c r="BW176" s="38"/>
      <c r="BX176" s="38"/>
      <c r="BY176" s="38"/>
      <c r="BZ176" s="39"/>
      <c r="CA176" s="38"/>
      <c r="CB176" s="38"/>
      <c r="CC176" s="38"/>
      <c r="CD176" s="38"/>
      <c r="CE176" s="36"/>
      <c r="CF176" s="36"/>
      <c r="CG176" s="36"/>
      <c r="CH176" s="40"/>
      <c r="CI176" s="96"/>
    </row>
    <row r="177" spans="1:98" x14ac:dyDescent="0.15">
      <c r="A177" s="506"/>
      <c r="B177" s="118" t="str">
        <f>IF($BE$6=1,BD179,BD180)</f>
        <v>KF (1. Aufw.)</v>
      </c>
      <c r="C177" s="119" t="s">
        <v>498</v>
      </c>
      <c r="D177" s="46">
        <v>1</v>
      </c>
      <c r="E177" s="47">
        <v>880</v>
      </c>
      <c r="F177" s="49">
        <v>6.2284601010168252</v>
      </c>
      <c r="G177" s="49">
        <v>6.4205931358053023</v>
      </c>
      <c r="H177" s="49">
        <v>10.602966549759058</v>
      </c>
      <c r="I177" s="49">
        <v>101.66526901574335</v>
      </c>
      <c r="J177" s="49">
        <v>110.27371508902604</v>
      </c>
      <c r="K177" s="47">
        <v>899.55804193947858</v>
      </c>
      <c r="L177" s="49">
        <v>172.41377977187443</v>
      </c>
      <c r="M177" s="49">
        <v>138.7784329896719</v>
      </c>
      <c r="N177" s="47">
        <v>252.15209526667229</v>
      </c>
      <c r="O177" s="47">
        <v>173.92210145007184</v>
      </c>
      <c r="P177" s="49">
        <v>188.84601532251423</v>
      </c>
      <c r="Q177" s="49">
        <v>77.519239783025085</v>
      </c>
      <c r="R177" s="47">
        <v>69.150499402663726</v>
      </c>
      <c r="S177" s="49">
        <v>100.29102403133737</v>
      </c>
      <c r="T177" s="49">
        <v>6.0010762</v>
      </c>
      <c r="U177" s="49">
        <v>4.0605029999999998</v>
      </c>
      <c r="V177" s="49">
        <v>2.2505400000000004</v>
      </c>
      <c r="W177" s="49">
        <v>31.123853999999994</v>
      </c>
      <c r="X177" s="49">
        <v>0.15649666666666667</v>
      </c>
      <c r="Y177" s="49">
        <v>3.0521173333333325</v>
      </c>
      <c r="Z177" s="49">
        <v>2.1316100000000002</v>
      </c>
      <c r="AA177" s="49">
        <v>9.0902339999999988</v>
      </c>
      <c r="AB177" s="47">
        <v>200</v>
      </c>
      <c r="AC177" s="47">
        <v>57.370519999999992</v>
      </c>
      <c r="AD177" s="47">
        <v>30.025277999999997</v>
      </c>
      <c r="AE177" s="51">
        <v>0.15</v>
      </c>
      <c r="AF177" s="101">
        <v>0.02</v>
      </c>
      <c r="BB177" s="114"/>
      <c r="BC177" s="305"/>
      <c r="BD177" s="117"/>
      <c r="BE177" s="116"/>
      <c r="BF177" s="116" t="s">
        <v>496</v>
      </c>
      <c r="BG177" s="35">
        <v>4</v>
      </c>
      <c r="BH177" s="36"/>
      <c r="BI177" s="37"/>
      <c r="BJ177" s="38"/>
      <c r="BK177" s="38"/>
      <c r="BL177" s="36"/>
      <c r="BM177" s="36"/>
      <c r="BN177" s="36"/>
      <c r="BO177" s="36"/>
      <c r="BP177" s="36"/>
      <c r="BQ177" s="36"/>
      <c r="BR177" s="36"/>
      <c r="BS177" s="36"/>
      <c r="BT177" s="36"/>
      <c r="BU177" s="36"/>
      <c r="BV177" s="39"/>
      <c r="BW177" s="38"/>
      <c r="BX177" s="38"/>
      <c r="BY177" s="38"/>
      <c r="BZ177" s="39"/>
      <c r="CA177" s="38"/>
      <c r="CB177" s="38"/>
      <c r="CC177" s="38"/>
      <c r="CD177" s="38"/>
      <c r="CE177" s="36"/>
      <c r="CF177" s="36"/>
      <c r="CG177" s="36"/>
      <c r="CH177" s="40"/>
      <c r="CI177" s="96"/>
    </row>
    <row r="178" spans="1:98" x14ac:dyDescent="0.15">
      <c r="A178" s="506"/>
      <c r="B178" s="117"/>
      <c r="C178" s="116" t="s">
        <v>499</v>
      </c>
      <c r="D178" s="35">
        <v>2</v>
      </c>
      <c r="E178" s="54">
        <v>880</v>
      </c>
      <c r="F178" s="56">
        <v>6.1782392814006162</v>
      </c>
      <c r="G178" s="56">
        <v>6.3659164907000196</v>
      </c>
      <c r="H178" s="56">
        <v>10.52081409060181</v>
      </c>
      <c r="I178" s="56">
        <v>99.983154295947884</v>
      </c>
      <c r="J178" s="56">
        <v>105.20122117859592</v>
      </c>
      <c r="K178" s="54">
        <v>896.56750345960234</v>
      </c>
      <c r="L178" s="56">
        <v>164.61803708659599</v>
      </c>
      <c r="M178" s="56">
        <v>157.80641960259371</v>
      </c>
      <c r="N178" s="54">
        <v>267.42556017157176</v>
      </c>
      <c r="O178" s="54">
        <v>188.80934256212907</v>
      </c>
      <c r="P178" s="56">
        <v>152.93096055436851</v>
      </c>
      <c r="Q178" s="56">
        <v>77.434041499309998</v>
      </c>
      <c r="R178" s="54">
        <v>68.594727965806257</v>
      </c>
      <c r="S178" s="56">
        <v>103.25746995214989</v>
      </c>
      <c r="T178" s="56">
        <v>6.0010762</v>
      </c>
      <c r="U178" s="56">
        <v>3.8465189999999994</v>
      </c>
      <c r="V178" s="56">
        <v>2.0655270000000008</v>
      </c>
      <c r="W178" s="56">
        <v>30.493853999999995</v>
      </c>
      <c r="X178" s="56">
        <v>0.17465666666666665</v>
      </c>
      <c r="Y178" s="56">
        <v>3.3575733333333333</v>
      </c>
      <c r="Z178" s="56">
        <v>1.8679100000000002</v>
      </c>
      <c r="AA178" s="56">
        <v>7.9633709999999995</v>
      </c>
      <c r="AB178" s="54">
        <v>125</v>
      </c>
      <c r="AC178" s="54">
        <v>48.048409999999997</v>
      </c>
      <c r="AD178" s="54">
        <v>27.460277999999995</v>
      </c>
      <c r="AE178" s="58">
        <v>0.05</v>
      </c>
      <c r="AF178" s="102">
        <v>0.02</v>
      </c>
      <c r="BB178" s="114"/>
      <c r="BC178" s="305"/>
      <c r="BD178" s="117"/>
      <c r="BE178" s="116"/>
      <c r="BF178" s="116" t="s">
        <v>497</v>
      </c>
      <c r="BG178" s="35">
        <v>5</v>
      </c>
      <c r="BH178" s="36"/>
      <c r="BI178" s="37"/>
      <c r="BJ178" s="38"/>
      <c r="BK178" s="38"/>
      <c r="BL178" s="36"/>
      <c r="BM178" s="36"/>
      <c r="BN178" s="36"/>
      <c r="BO178" s="36"/>
      <c r="BP178" s="36"/>
      <c r="BQ178" s="36"/>
      <c r="BR178" s="36"/>
      <c r="BS178" s="36"/>
      <c r="BT178" s="36"/>
      <c r="BU178" s="36"/>
      <c r="BV178" s="36"/>
      <c r="BW178" s="38"/>
      <c r="BX178" s="38"/>
      <c r="BY178" s="38"/>
      <c r="BZ178" s="86"/>
      <c r="CA178" s="38"/>
      <c r="CB178" s="38"/>
      <c r="CC178" s="38"/>
      <c r="CD178" s="38"/>
      <c r="CE178" s="36"/>
      <c r="CF178" s="36"/>
      <c r="CG178" s="36"/>
      <c r="CH178" s="40"/>
      <c r="CI178" s="96"/>
    </row>
    <row r="179" spans="1:98" x14ac:dyDescent="0.15">
      <c r="A179" s="506"/>
      <c r="B179" s="117"/>
      <c r="C179" s="116" t="s">
        <v>500</v>
      </c>
      <c r="D179" s="35">
        <v>3</v>
      </c>
      <c r="E179" s="54">
        <v>880</v>
      </c>
      <c r="F179" s="56">
        <v>6.0247981411255784</v>
      </c>
      <c r="G179" s="56">
        <v>6.1850983098608348</v>
      </c>
      <c r="H179" s="56">
        <v>10.285492651030015</v>
      </c>
      <c r="I179" s="56">
        <v>93.467555589025167</v>
      </c>
      <c r="J179" s="56">
        <v>86.130273656143373</v>
      </c>
      <c r="K179" s="54">
        <v>897.42453531717183</v>
      </c>
      <c r="L179" s="56">
        <v>135.44599829535167</v>
      </c>
      <c r="M179" s="56">
        <v>179.1873917195185</v>
      </c>
      <c r="N179" s="54">
        <v>299.73282384760802</v>
      </c>
      <c r="O179" s="54">
        <v>216.74934273305209</v>
      </c>
      <c r="P179" s="56">
        <v>135.77582362147473</v>
      </c>
      <c r="Q179" s="56">
        <v>76.030784720418765</v>
      </c>
      <c r="R179" s="54">
        <v>66.074117627567446</v>
      </c>
      <c r="S179" s="56">
        <v>102.31829754316938</v>
      </c>
      <c r="T179" s="56">
        <v>6.0010762</v>
      </c>
      <c r="U179" s="56">
        <v>3.6090269999999998</v>
      </c>
      <c r="V179" s="56">
        <v>1.9165140000000003</v>
      </c>
      <c r="W179" s="56">
        <v>28.963853999999994</v>
      </c>
      <c r="X179" s="56">
        <v>0.18241666666666664</v>
      </c>
      <c r="Y179" s="56">
        <v>3.4327893333333339</v>
      </c>
      <c r="Z179" s="56">
        <v>1.6327099999999999</v>
      </c>
      <c r="AA179" s="56">
        <v>7.0410060000000003</v>
      </c>
      <c r="AB179" s="54">
        <v>125</v>
      </c>
      <c r="AC179" s="54">
        <v>39.789179999999995</v>
      </c>
      <c r="AD179" s="54">
        <v>25.345278</v>
      </c>
      <c r="AE179" s="58">
        <v>0.05</v>
      </c>
      <c r="AF179" s="102">
        <v>0.02</v>
      </c>
      <c r="BB179" s="114"/>
      <c r="BC179" s="305"/>
      <c r="BD179" s="118" t="s">
        <v>329</v>
      </c>
      <c r="BE179" s="119"/>
      <c r="BF179" s="119" t="s">
        <v>498</v>
      </c>
      <c r="BG179" s="46">
        <v>1</v>
      </c>
      <c r="BH179" s="47"/>
      <c r="BI179" s="48"/>
      <c r="BJ179" s="49"/>
      <c r="BK179" s="49"/>
      <c r="BL179" s="47"/>
      <c r="BM179" s="47"/>
      <c r="BN179" s="47"/>
      <c r="BO179" s="47"/>
      <c r="BP179" s="47"/>
      <c r="BQ179" s="47"/>
      <c r="BR179" s="47"/>
      <c r="BS179" s="47"/>
      <c r="BT179" s="47"/>
      <c r="BU179" s="47"/>
      <c r="BV179" s="50"/>
      <c r="BW179" s="49"/>
      <c r="BX179" s="49"/>
      <c r="BY179" s="49"/>
      <c r="BZ179" s="50"/>
      <c r="CA179" s="49"/>
      <c r="CB179" s="49"/>
      <c r="CC179" s="49"/>
      <c r="CD179" s="49"/>
      <c r="CE179" s="47"/>
      <c r="CF179" s="47"/>
      <c r="CG179" s="47"/>
      <c r="CH179" s="51"/>
      <c r="CI179" s="101"/>
    </row>
    <row r="180" spans="1:98" x14ac:dyDescent="0.15">
      <c r="A180" s="506"/>
      <c r="B180" s="117"/>
      <c r="C180" s="116" t="s">
        <v>501</v>
      </c>
      <c r="D180" s="35">
        <v>4</v>
      </c>
      <c r="E180" s="54">
        <v>880</v>
      </c>
      <c r="F180" s="56">
        <v>5.8317328824654222</v>
      </c>
      <c r="G180" s="56">
        <v>5.9574773423815257</v>
      </c>
      <c r="H180" s="56">
        <v>9.9891647322904689</v>
      </c>
      <c r="I180" s="56">
        <v>87.344794070675988</v>
      </c>
      <c r="J180" s="56">
        <v>72.386018532565998</v>
      </c>
      <c r="K180" s="54">
        <v>893.06444395013261</v>
      </c>
      <c r="L180" s="56">
        <v>114.44566951736687</v>
      </c>
      <c r="M180" s="56">
        <v>201.66553053287441</v>
      </c>
      <c r="N180" s="54">
        <v>322.00326707716192</v>
      </c>
      <c r="O180" s="54">
        <v>246.0307388492792</v>
      </c>
      <c r="P180" s="56">
        <v>114.28409587088852</v>
      </c>
      <c r="Q180" s="56">
        <v>74.262705111097802</v>
      </c>
      <c r="R180" s="54">
        <v>64.075563445396114</v>
      </c>
      <c r="S180" s="56">
        <v>107.42409695758252</v>
      </c>
      <c r="T180" s="56">
        <v>6.0010762</v>
      </c>
      <c r="U180" s="56">
        <v>3.3480269999999996</v>
      </c>
      <c r="V180" s="56">
        <v>1.8035010000000002</v>
      </c>
      <c r="W180" s="56">
        <v>26.533854000000002</v>
      </c>
      <c r="X180" s="56">
        <v>0.17977666666666667</v>
      </c>
      <c r="Y180" s="56">
        <v>3.2777653333333334</v>
      </c>
      <c r="Z180" s="56">
        <v>1.4260099999999998</v>
      </c>
      <c r="AA180" s="56">
        <v>6.3231390000000003</v>
      </c>
      <c r="AB180" s="54">
        <v>125</v>
      </c>
      <c r="AC180" s="54">
        <v>32.592829999999992</v>
      </c>
      <c r="AD180" s="54">
        <v>23.680277999999998</v>
      </c>
      <c r="AE180" s="58">
        <v>0.05</v>
      </c>
      <c r="AF180" s="102">
        <v>0.02</v>
      </c>
      <c r="BB180" s="114"/>
      <c r="BC180" s="305"/>
      <c r="BD180" s="115" t="s">
        <v>331</v>
      </c>
      <c r="BE180" s="313"/>
      <c r="BF180" s="116" t="s">
        <v>499</v>
      </c>
      <c r="BG180" s="35">
        <v>2</v>
      </c>
      <c r="BH180" s="54"/>
      <c r="BI180" s="55"/>
      <c r="BJ180" s="56"/>
      <c r="BK180" s="56"/>
      <c r="BL180" s="54"/>
      <c r="BM180" s="54"/>
      <c r="BN180" s="54"/>
      <c r="BO180" s="54"/>
      <c r="BP180" s="54"/>
      <c r="BQ180" s="54"/>
      <c r="BR180" s="54"/>
      <c r="BS180" s="54"/>
      <c r="BT180" s="54"/>
      <c r="BU180" s="54"/>
      <c r="BV180" s="57"/>
      <c r="BW180" s="56"/>
      <c r="BX180" s="56"/>
      <c r="BY180" s="56"/>
      <c r="BZ180" s="57"/>
      <c r="CA180" s="56"/>
      <c r="CB180" s="56"/>
      <c r="CC180" s="56"/>
      <c r="CD180" s="56"/>
      <c r="CE180" s="54"/>
      <c r="CF180" s="54"/>
      <c r="CG180" s="54"/>
      <c r="CH180" s="58"/>
      <c r="CI180" s="102"/>
    </row>
    <row r="181" spans="1:98" x14ac:dyDescent="0.15">
      <c r="A181" s="506"/>
      <c r="B181" s="117"/>
      <c r="C181" s="116" t="s">
        <v>502</v>
      </c>
      <c r="D181" s="35">
        <v>5</v>
      </c>
      <c r="E181" s="54">
        <v>880</v>
      </c>
      <c r="F181" s="56">
        <v>5.6656375458098083</v>
      </c>
      <c r="G181" s="56">
        <v>5.7513006022594331</v>
      </c>
      <c r="H181" s="56">
        <v>9.7453655440417961</v>
      </c>
      <c r="I181" s="56">
        <v>84.170234541538576</v>
      </c>
      <c r="J181" s="56">
        <v>67.310285834375392</v>
      </c>
      <c r="K181" s="54">
        <v>889.75413746133393</v>
      </c>
      <c r="L181" s="56">
        <v>106.68458393534499</v>
      </c>
      <c r="M181" s="56">
        <v>205.51911825645729</v>
      </c>
      <c r="N181" s="54">
        <v>327.23773567429038</v>
      </c>
      <c r="O181" s="54">
        <v>255.14007206751043</v>
      </c>
      <c r="P181" s="56">
        <v>100.38681091186768</v>
      </c>
      <c r="Q181" s="56">
        <v>72.653767272311057</v>
      </c>
      <c r="R181" s="54">
        <v>63.286573345388547</v>
      </c>
      <c r="S181" s="56">
        <v>109.92471257692628</v>
      </c>
      <c r="T181" s="56">
        <v>6.0010762</v>
      </c>
      <c r="U181" s="56">
        <v>3.0635189999999999</v>
      </c>
      <c r="V181" s="56">
        <v>1.7264880000000005</v>
      </c>
      <c r="W181" s="56">
        <v>23.203854</v>
      </c>
      <c r="X181" s="56">
        <v>0.16673666666666667</v>
      </c>
      <c r="Y181" s="56">
        <v>2.892501333333334</v>
      </c>
      <c r="Z181" s="56">
        <v>1.2478100000000003</v>
      </c>
      <c r="AA181" s="56">
        <v>5.8097699999999994</v>
      </c>
      <c r="AB181" s="54">
        <v>75</v>
      </c>
      <c r="AC181" s="54">
        <v>26.459359999999997</v>
      </c>
      <c r="AD181" s="54">
        <v>22.465277999999998</v>
      </c>
      <c r="AE181" s="58">
        <v>0.05</v>
      </c>
      <c r="AF181" s="102">
        <v>0.02</v>
      </c>
      <c r="BB181" s="114"/>
      <c r="BC181" s="305"/>
      <c r="BD181" s="117"/>
      <c r="BE181" s="116"/>
      <c r="BF181" s="116" t="s">
        <v>500</v>
      </c>
      <c r="BG181" s="35">
        <v>3</v>
      </c>
      <c r="BH181" s="54"/>
      <c r="BI181" s="55"/>
      <c r="BJ181" s="56"/>
      <c r="BK181" s="56"/>
      <c r="BL181" s="54"/>
      <c r="BM181" s="54"/>
      <c r="BN181" s="54"/>
      <c r="BO181" s="54"/>
      <c r="BP181" s="54"/>
      <c r="BQ181" s="54"/>
      <c r="BR181" s="54"/>
      <c r="BS181" s="54"/>
      <c r="BT181" s="54"/>
      <c r="BU181" s="54"/>
      <c r="BV181" s="57"/>
      <c r="BW181" s="56"/>
      <c r="BX181" s="56"/>
      <c r="BY181" s="56"/>
      <c r="BZ181" s="57"/>
      <c r="CA181" s="56"/>
      <c r="CB181" s="56"/>
      <c r="CC181" s="56"/>
      <c r="CD181" s="56"/>
      <c r="CE181" s="54"/>
      <c r="CF181" s="54"/>
      <c r="CG181" s="54"/>
      <c r="CH181" s="58"/>
      <c r="CI181" s="102"/>
    </row>
    <row r="182" spans="1:98" x14ac:dyDescent="0.15">
      <c r="A182" s="506"/>
      <c r="B182" s="117"/>
      <c r="C182" s="116" t="s">
        <v>503</v>
      </c>
      <c r="D182" s="35">
        <v>6</v>
      </c>
      <c r="E182" s="54">
        <v>880</v>
      </c>
      <c r="F182" s="56">
        <v>5.481147727315995</v>
      </c>
      <c r="G182" s="56">
        <v>5.5353988811955741</v>
      </c>
      <c r="H182" s="56">
        <v>9.4594991630674734</v>
      </c>
      <c r="I182" s="56">
        <v>78.282145977193935</v>
      </c>
      <c r="J182" s="56">
        <v>55.344605919703554</v>
      </c>
      <c r="K182" s="54">
        <v>888.34340000000009</v>
      </c>
      <c r="L182" s="56">
        <v>88.349599999999995</v>
      </c>
      <c r="M182" s="56">
        <v>215.16160000000002</v>
      </c>
      <c r="N182" s="54">
        <v>341.43880000000001</v>
      </c>
      <c r="O182" s="54">
        <v>276.92239999999998</v>
      </c>
      <c r="P182" s="56">
        <v>93.621599999999972</v>
      </c>
      <c r="Q182" s="56">
        <v>71.008170722682365</v>
      </c>
      <c r="R182" s="54">
        <v>61.294206362262031</v>
      </c>
      <c r="S182" s="56">
        <v>116.0116</v>
      </c>
      <c r="T182" s="56">
        <v>6.0010762</v>
      </c>
      <c r="U182" s="56">
        <v>2.7555029999999996</v>
      </c>
      <c r="V182" s="56">
        <v>1.6854750000000003</v>
      </c>
      <c r="W182" s="56">
        <v>18.973853999999996</v>
      </c>
      <c r="X182" s="56">
        <v>0.14329666666666671</v>
      </c>
      <c r="Y182" s="56">
        <v>2.2769973333333335</v>
      </c>
      <c r="Z182" s="56">
        <v>1.0981100000000001</v>
      </c>
      <c r="AA182" s="56">
        <v>5.5008990000000013</v>
      </c>
      <c r="AB182" s="54">
        <v>75</v>
      </c>
      <c r="AC182" s="54">
        <v>21.388769999999994</v>
      </c>
      <c r="AD182" s="54">
        <v>21.700277999999997</v>
      </c>
      <c r="AE182" s="58">
        <v>0.05</v>
      </c>
      <c r="AF182" s="102">
        <v>0.02</v>
      </c>
      <c r="BB182" s="114"/>
      <c r="BC182" s="305"/>
      <c r="BD182" s="117"/>
      <c r="BE182" s="116"/>
      <c r="BF182" s="116" t="s">
        <v>501</v>
      </c>
      <c r="BG182" s="35">
        <v>4</v>
      </c>
      <c r="BH182" s="54"/>
      <c r="BI182" s="55"/>
      <c r="BJ182" s="56"/>
      <c r="BK182" s="56"/>
      <c r="BL182" s="54"/>
      <c r="BM182" s="54"/>
      <c r="BN182" s="54"/>
      <c r="BO182" s="54"/>
      <c r="BP182" s="54"/>
      <c r="BQ182" s="54"/>
      <c r="BR182" s="54"/>
      <c r="BS182" s="54"/>
      <c r="BT182" s="54"/>
      <c r="BU182" s="54"/>
      <c r="BV182" s="57"/>
      <c r="BW182" s="56"/>
      <c r="BX182" s="56"/>
      <c r="BY182" s="56"/>
      <c r="BZ182" s="57"/>
      <c r="CA182" s="56"/>
      <c r="CB182" s="56"/>
      <c r="CC182" s="56"/>
      <c r="CD182" s="56"/>
      <c r="CE182" s="54"/>
      <c r="CF182" s="54"/>
      <c r="CG182" s="54"/>
      <c r="CH182" s="58"/>
      <c r="CI182" s="102"/>
    </row>
    <row r="183" spans="1:98" x14ac:dyDescent="0.15">
      <c r="A183" s="506"/>
      <c r="B183" s="117"/>
      <c r="C183" s="116" t="s">
        <v>504</v>
      </c>
      <c r="D183" s="35">
        <v>7</v>
      </c>
      <c r="E183" s="54">
        <v>880</v>
      </c>
      <c r="F183" s="56">
        <v>5.3417251575428306</v>
      </c>
      <c r="G183" s="56">
        <v>5.3750923228309375</v>
      </c>
      <c r="H183" s="56">
        <v>9.2400972994951278</v>
      </c>
      <c r="I183" s="56">
        <v>73.593980872500026</v>
      </c>
      <c r="J183" s="56">
        <v>46.22864241906916</v>
      </c>
      <c r="K183" s="54">
        <v>886.03230000000008</v>
      </c>
      <c r="L183" s="56">
        <v>74.306399999999996</v>
      </c>
      <c r="M183" s="56">
        <v>218.26939999999999</v>
      </c>
      <c r="N183" s="54">
        <v>348.56319999999999</v>
      </c>
      <c r="O183" s="54">
        <v>293.78059999999999</v>
      </c>
      <c r="P183" s="56">
        <v>91.914400000000001</v>
      </c>
      <c r="Q183" s="56">
        <v>69.841163503206488</v>
      </c>
      <c r="R183" s="54">
        <v>59.65534703459408</v>
      </c>
      <c r="S183" s="56">
        <v>122.08630000000001</v>
      </c>
      <c r="T183" s="56">
        <v>6.0010762</v>
      </c>
      <c r="U183" s="56">
        <v>2.4239789999999997</v>
      </c>
      <c r="V183" s="56">
        <v>1.6804620000000003</v>
      </c>
      <c r="W183" s="56">
        <v>13.843854</v>
      </c>
      <c r="X183" s="56">
        <v>0.10945666666666662</v>
      </c>
      <c r="Y183" s="56">
        <v>1.4312533333333315</v>
      </c>
      <c r="Z183" s="56">
        <v>0.97690999999999983</v>
      </c>
      <c r="AA183" s="56">
        <v>5.3965260000000006</v>
      </c>
      <c r="AB183" s="54">
        <v>75</v>
      </c>
      <c r="AC183" s="54">
        <v>17.381060000000005</v>
      </c>
      <c r="AD183" s="54">
        <v>21.385278000000003</v>
      </c>
      <c r="AE183" s="58">
        <v>0.05</v>
      </c>
      <c r="AF183" s="102">
        <v>0.02</v>
      </c>
      <c r="BB183" s="114"/>
      <c r="BC183" s="305"/>
      <c r="BD183" s="117"/>
      <c r="BE183" s="116"/>
      <c r="BF183" s="116" t="s">
        <v>502</v>
      </c>
      <c r="BG183" s="35">
        <v>5</v>
      </c>
      <c r="BH183" s="54"/>
      <c r="BI183" s="55"/>
      <c r="BJ183" s="56"/>
      <c r="BK183" s="56"/>
      <c r="BL183" s="54"/>
      <c r="BM183" s="54"/>
      <c r="BN183" s="54"/>
      <c r="BO183" s="54"/>
      <c r="BP183" s="54"/>
      <c r="BQ183" s="54"/>
      <c r="BR183" s="54"/>
      <c r="BS183" s="54"/>
      <c r="BT183" s="54"/>
      <c r="BU183" s="54"/>
      <c r="BV183" s="57"/>
      <c r="BW183" s="56"/>
      <c r="BX183" s="56"/>
      <c r="BY183" s="56"/>
      <c r="BZ183" s="57"/>
      <c r="CA183" s="56"/>
      <c r="CB183" s="56"/>
      <c r="CC183" s="56"/>
      <c r="CD183" s="56"/>
      <c r="CE183" s="54"/>
      <c r="CF183" s="54"/>
      <c r="CG183" s="54"/>
      <c r="CH183" s="58"/>
      <c r="CI183" s="102"/>
    </row>
    <row r="184" spans="1:98" x14ac:dyDescent="0.15">
      <c r="A184" s="506"/>
      <c r="B184" s="118" t="str">
        <f>IF($BE$6=1,BD186,BD187)</f>
        <v>KG (1. Aufw.)</v>
      </c>
      <c r="C184" s="119" t="s">
        <v>505</v>
      </c>
      <c r="D184" s="46">
        <v>1</v>
      </c>
      <c r="E184" s="61">
        <v>880</v>
      </c>
      <c r="F184" s="63">
        <v>5.8324515000409356</v>
      </c>
      <c r="G184" s="63">
        <v>5.9430013633537939</v>
      </c>
      <c r="H184" s="63">
        <v>10.007437347310409</v>
      </c>
      <c r="I184" s="63">
        <v>96.327357961156054</v>
      </c>
      <c r="J184" s="63">
        <v>104.76544691616044</v>
      </c>
      <c r="K184" s="61">
        <v>880.91155639468877</v>
      </c>
      <c r="L184" s="63">
        <v>163.89239473641749</v>
      </c>
      <c r="M184" s="63">
        <v>160.58773220631025</v>
      </c>
      <c r="N184" s="61">
        <v>271.8856843148705</v>
      </c>
      <c r="O184" s="61">
        <v>198.35342343649967</v>
      </c>
      <c r="P184" s="63">
        <v>165.01669772316728</v>
      </c>
      <c r="Q184" s="63">
        <v>74.726939191164945</v>
      </c>
      <c r="R184" s="61">
        <v>68.76818468986319</v>
      </c>
      <c r="S184" s="63">
        <v>120</v>
      </c>
      <c r="T184" s="63">
        <v>8.4370060174173247</v>
      </c>
      <c r="U184" s="63">
        <v>4.2142641712936264</v>
      </c>
      <c r="V184" s="63">
        <v>2.061075935831822</v>
      </c>
      <c r="W184" s="63">
        <v>31.15695068056586</v>
      </c>
      <c r="X184" s="63">
        <v>0.15649666666666667</v>
      </c>
      <c r="Y184" s="63">
        <v>3.0521173333333325</v>
      </c>
      <c r="Z184" s="63">
        <v>2.3846927262851483</v>
      </c>
      <c r="AA184" s="63">
        <v>9.0902339999999988</v>
      </c>
      <c r="AB184" s="61">
        <v>200</v>
      </c>
      <c r="AC184" s="61">
        <v>57.370519999999992</v>
      </c>
      <c r="AD184" s="61">
        <v>30.025277999999997</v>
      </c>
      <c r="AE184" s="65">
        <v>0.15</v>
      </c>
      <c r="AF184" s="103">
        <v>0.02</v>
      </c>
      <c r="BB184" s="114"/>
      <c r="BC184" s="305"/>
      <c r="BD184" s="117"/>
      <c r="BE184" s="116"/>
      <c r="BF184" s="116" t="s">
        <v>503</v>
      </c>
      <c r="BG184" s="35">
        <v>6</v>
      </c>
      <c r="BH184" s="54"/>
      <c r="BI184" s="55"/>
      <c r="BJ184" s="56"/>
      <c r="BK184" s="56"/>
      <c r="BL184" s="54"/>
      <c r="BM184" s="54"/>
      <c r="BN184" s="54"/>
      <c r="BO184" s="54"/>
      <c r="BP184" s="54"/>
      <c r="BQ184" s="54"/>
      <c r="BR184" s="54"/>
      <c r="BS184" s="54"/>
      <c r="BT184" s="54"/>
      <c r="BU184" s="54"/>
      <c r="BV184" s="57"/>
      <c r="BW184" s="56"/>
      <c r="BX184" s="56"/>
      <c r="BY184" s="56"/>
      <c r="BZ184" s="57"/>
      <c r="CA184" s="56"/>
      <c r="CB184" s="56"/>
      <c r="CC184" s="56"/>
      <c r="CD184" s="56"/>
      <c r="CE184" s="54"/>
      <c r="CF184" s="54"/>
      <c r="CG184" s="54"/>
      <c r="CH184" s="58"/>
      <c r="CI184" s="102"/>
    </row>
    <row r="185" spans="1:98" x14ac:dyDescent="0.15">
      <c r="A185" s="506"/>
      <c r="B185" s="117"/>
      <c r="C185" s="116" t="s">
        <v>506</v>
      </c>
      <c r="D185" s="35">
        <v>2</v>
      </c>
      <c r="E185" s="36">
        <v>880</v>
      </c>
      <c r="F185" s="38">
        <v>5.6956246176748024</v>
      </c>
      <c r="G185" s="38">
        <v>5.7747463541837609</v>
      </c>
      <c r="H185" s="38">
        <v>9.804673916120981</v>
      </c>
      <c r="I185" s="38">
        <v>93.331092932867847</v>
      </c>
      <c r="J185" s="38">
        <v>97.347913800055409</v>
      </c>
      <c r="K185" s="36">
        <v>880.0734265581392</v>
      </c>
      <c r="L185" s="38">
        <v>152.52077481868849</v>
      </c>
      <c r="M185" s="38">
        <v>172.95993986800755</v>
      </c>
      <c r="N185" s="36">
        <v>289.67844354122366</v>
      </c>
      <c r="O185" s="36">
        <v>211.99836634023092</v>
      </c>
      <c r="P185" s="38">
        <v>153.66223555053656</v>
      </c>
      <c r="Q185" s="38">
        <v>73.633766577653773</v>
      </c>
      <c r="R185" s="36">
        <v>67.848965664490706</v>
      </c>
      <c r="S185" s="38">
        <v>119.9382568280284</v>
      </c>
      <c r="T185" s="38">
        <v>8.4370060174173247</v>
      </c>
      <c r="U185" s="38">
        <v>3.9775303838113629</v>
      </c>
      <c r="V185" s="38">
        <v>1.8415617114819278</v>
      </c>
      <c r="W185" s="38">
        <v>30.52628074718433</v>
      </c>
      <c r="X185" s="38">
        <v>0.17465666666666665</v>
      </c>
      <c r="Y185" s="38">
        <v>3.3575733333333333</v>
      </c>
      <c r="Z185" s="38">
        <v>2.1210927262851484</v>
      </c>
      <c r="AA185" s="38">
        <v>7.9633709999999995</v>
      </c>
      <c r="AB185" s="36">
        <v>125</v>
      </c>
      <c r="AC185" s="36">
        <v>48.048409999999997</v>
      </c>
      <c r="AD185" s="36">
        <v>27.460277999999995</v>
      </c>
      <c r="AE185" s="40">
        <v>0.05</v>
      </c>
      <c r="AF185" s="96">
        <v>0.02</v>
      </c>
      <c r="BB185" s="114"/>
      <c r="BC185" s="305"/>
      <c r="BD185" s="117"/>
      <c r="BE185" s="116"/>
      <c r="BF185" s="116" t="s">
        <v>504</v>
      </c>
      <c r="BG185" s="35">
        <v>7</v>
      </c>
      <c r="BH185" s="54"/>
      <c r="BI185" s="55"/>
      <c r="BJ185" s="56"/>
      <c r="BK185" s="56"/>
      <c r="BL185" s="54"/>
      <c r="BM185" s="54"/>
      <c r="BN185" s="54"/>
      <c r="BO185" s="54"/>
      <c r="BP185" s="54"/>
      <c r="BQ185" s="54"/>
      <c r="BR185" s="54"/>
      <c r="BS185" s="54"/>
      <c r="BT185" s="54"/>
      <c r="BU185" s="54"/>
      <c r="BV185" s="57"/>
      <c r="BW185" s="56"/>
      <c r="BX185" s="56"/>
      <c r="BY185" s="56"/>
      <c r="BZ185" s="57"/>
      <c r="CA185" s="56"/>
      <c r="CB185" s="56"/>
      <c r="CC185" s="56"/>
      <c r="CD185" s="56"/>
      <c r="CE185" s="54"/>
      <c r="CF185" s="54"/>
      <c r="CG185" s="54"/>
      <c r="CH185" s="58"/>
      <c r="CI185" s="102"/>
    </row>
    <row r="186" spans="1:98" x14ac:dyDescent="0.15">
      <c r="A186" s="506"/>
      <c r="B186" s="117"/>
      <c r="C186" s="116" t="s">
        <v>507</v>
      </c>
      <c r="D186" s="35">
        <v>3</v>
      </c>
      <c r="E186" s="36">
        <v>880</v>
      </c>
      <c r="F186" s="38">
        <v>5.5127455334118247</v>
      </c>
      <c r="G186" s="38">
        <v>5.5472542139272321</v>
      </c>
      <c r="H186" s="38">
        <v>9.5358484230543006</v>
      </c>
      <c r="I186" s="38">
        <v>88.987626133613105</v>
      </c>
      <c r="J186" s="38">
        <v>87.107970528709757</v>
      </c>
      <c r="K186" s="36">
        <v>881.00873197546184</v>
      </c>
      <c r="L186" s="38">
        <v>136.86655027500501</v>
      </c>
      <c r="M186" s="38">
        <v>186.00449248335397</v>
      </c>
      <c r="N186" s="36">
        <v>312.74852189308262</v>
      </c>
      <c r="O186" s="36">
        <v>229.68600247540621</v>
      </c>
      <c r="P186" s="38">
        <v>150.86567303528886</v>
      </c>
      <c r="Q186" s="38">
        <v>71.823385758898624</v>
      </c>
      <c r="R186" s="36">
        <v>66.44384681457457</v>
      </c>
      <c r="S186" s="38">
        <v>118.55529844687496</v>
      </c>
      <c r="T186" s="38">
        <v>8.4370060174173247</v>
      </c>
      <c r="U186" s="38">
        <v>3.7147893346827483</v>
      </c>
      <c r="V186" s="38">
        <v>1.664760767153417</v>
      </c>
      <c r="W186" s="38">
        <v>28.994653766114894</v>
      </c>
      <c r="X186" s="38">
        <v>0.18241666666666664</v>
      </c>
      <c r="Y186" s="38">
        <v>3.4327893333333339</v>
      </c>
      <c r="Z186" s="38">
        <v>1.8860927262851486</v>
      </c>
      <c r="AA186" s="38">
        <v>7.0410060000000003</v>
      </c>
      <c r="AB186" s="36">
        <v>125</v>
      </c>
      <c r="AC186" s="36">
        <v>39.789179999999995</v>
      </c>
      <c r="AD186" s="36">
        <v>25.345278</v>
      </c>
      <c r="AE186" s="40">
        <v>0.05</v>
      </c>
      <c r="AF186" s="96">
        <v>0.02</v>
      </c>
      <c r="BB186" s="114"/>
      <c r="BC186" s="305"/>
      <c r="BD186" s="118" t="s">
        <v>336</v>
      </c>
      <c r="BE186" s="119"/>
      <c r="BF186" s="119" t="s">
        <v>505</v>
      </c>
      <c r="BG186" s="46">
        <v>1</v>
      </c>
      <c r="BH186" s="61"/>
      <c r="BI186" s="62"/>
      <c r="BJ186" s="63"/>
      <c r="BK186" s="63"/>
      <c r="BL186" s="61"/>
      <c r="BM186" s="61"/>
      <c r="BN186" s="61"/>
      <c r="BO186" s="61"/>
      <c r="BP186" s="61"/>
      <c r="BQ186" s="61"/>
      <c r="BR186" s="61"/>
      <c r="BS186" s="61"/>
      <c r="BT186" s="61"/>
      <c r="BU186" s="61"/>
      <c r="BV186" s="64"/>
      <c r="BW186" s="63"/>
      <c r="BX186" s="63"/>
      <c r="BY186" s="63"/>
      <c r="BZ186" s="64"/>
      <c r="CA186" s="63"/>
      <c r="CB186" s="63"/>
      <c r="CC186" s="63"/>
      <c r="CD186" s="63"/>
      <c r="CE186" s="61"/>
      <c r="CF186" s="61"/>
      <c r="CG186" s="61"/>
      <c r="CH186" s="65"/>
      <c r="CI186" s="103"/>
    </row>
    <row r="187" spans="1:98" x14ac:dyDescent="0.15">
      <c r="A187" s="506"/>
      <c r="B187" s="117"/>
      <c r="C187" s="116" t="s">
        <v>508</v>
      </c>
      <c r="D187" s="35">
        <v>4</v>
      </c>
      <c r="E187" s="36">
        <v>880</v>
      </c>
      <c r="F187" s="38">
        <v>5.1000299357901024</v>
      </c>
      <c r="G187" s="38">
        <v>5.0195186508332386</v>
      </c>
      <c r="H187" s="38">
        <v>8.9405818865775046</v>
      </c>
      <c r="I187" s="38">
        <v>83.149668512984448</v>
      </c>
      <c r="J187" s="38">
        <v>79.827882150537619</v>
      </c>
      <c r="K187" s="36">
        <v>883.79525024961958</v>
      </c>
      <c r="L187" s="38">
        <v>125.7639584450376</v>
      </c>
      <c r="M187" s="38">
        <v>198.1443690640196</v>
      </c>
      <c r="N187" s="36">
        <v>321.69193746615576</v>
      </c>
      <c r="O187" s="36">
        <v>240.03543181169306</v>
      </c>
      <c r="P187" s="38">
        <v>142.74931022966391</v>
      </c>
      <c r="Q187" s="38">
        <v>67.127561277655872</v>
      </c>
      <c r="R187" s="36">
        <v>65.341331588818448</v>
      </c>
      <c r="S187" s="38">
        <v>117</v>
      </c>
      <c r="T187" s="38">
        <v>8.4370060174173247</v>
      </c>
      <c r="U187" s="38">
        <v>3.4260410239077803</v>
      </c>
      <c r="V187" s="38">
        <v>1.5306731028462901</v>
      </c>
      <c r="W187" s="38">
        <v>26.562069737357568</v>
      </c>
      <c r="X187" s="38">
        <v>0.17977666666666667</v>
      </c>
      <c r="Y187" s="38">
        <v>3.2777653333333334</v>
      </c>
      <c r="Z187" s="38">
        <v>1.6796927262851487</v>
      </c>
      <c r="AA187" s="38">
        <v>6.3231390000000003</v>
      </c>
      <c r="AB187" s="36">
        <v>125</v>
      </c>
      <c r="AC187" s="36">
        <v>32.592829999999992</v>
      </c>
      <c r="AD187" s="36">
        <v>23.680277999999998</v>
      </c>
      <c r="AE187" s="40">
        <v>0.05</v>
      </c>
      <c r="AF187" s="96">
        <v>0.02</v>
      </c>
      <c r="BB187" s="114"/>
      <c r="BC187" s="305"/>
      <c r="BD187" s="115" t="s">
        <v>338</v>
      </c>
      <c r="BE187" s="313"/>
      <c r="BF187" s="116" t="s">
        <v>506</v>
      </c>
      <c r="BG187" s="35">
        <v>2</v>
      </c>
      <c r="BH187" s="36"/>
      <c r="BI187" s="37"/>
      <c r="BJ187" s="38"/>
      <c r="BK187" s="38"/>
      <c r="BL187" s="36"/>
      <c r="BM187" s="36"/>
      <c r="BN187" s="36"/>
      <c r="BO187" s="36"/>
      <c r="BP187" s="36"/>
      <c r="BQ187" s="36"/>
      <c r="BR187" s="36"/>
      <c r="BS187" s="36"/>
      <c r="BT187" s="36"/>
      <c r="BU187" s="36"/>
      <c r="BV187" s="39"/>
      <c r="BW187" s="38"/>
      <c r="BX187" s="38"/>
      <c r="BY187" s="38"/>
      <c r="BZ187" s="39"/>
      <c r="CA187" s="38"/>
      <c r="CB187" s="38"/>
      <c r="CC187" s="38"/>
      <c r="CD187" s="38"/>
      <c r="CE187" s="36"/>
      <c r="CF187" s="36"/>
      <c r="CG187" s="36"/>
      <c r="CH187" s="40"/>
      <c r="CI187" s="96"/>
    </row>
    <row r="188" spans="1:98" x14ac:dyDescent="0.15">
      <c r="A188" s="506"/>
      <c r="B188" s="117"/>
      <c r="C188" s="116" t="s">
        <v>509</v>
      </c>
      <c r="D188" s="35">
        <v>5</v>
      </c>
      <c r="E188" s="36">
        <v>880</v>
      </c>
      <c r="F188" s="38">
        <v>4.641889883469811</v>
      </c>
      <c r="G188" s="38">
        <v>4.4442238194280552</v>
      </c>
      <c r="H188" s="38">
        <v>8.2614280441743215</v>
      </c>
      <c r="I188" s="38">
        <v>77.436176840177964</v>
      </c>
      <c r="J188" s="38">
        <v>74.954704667648798</v>
      </c>
      <c r="K188" s="36">
        <v>882.87603154775036</v>
      </c>
      <c r="L188" s="38">
        <v>118.32293007558179</v>
      </c>
      <c r="M188" s="38">
        <v>202.36689732972405</v>
      </c>
      <c r="N188" s="36">
        <v>330.90716411392179</v>
      </c>
      <c r="O188" s="36">
        <v>250.47132942658791</v>
      </c>
      <c r="P188" s="38">
        <v>142.70678772095755</v>
      </c>
      <c r="Q188" s="38">
        <v>62.09292886208133</v>
      </c>
      <c r="R188" s="36">
        <v>64.606596077038404</v>
      </c>
      <c r="S188" s="38">
        <v>117</v>
      </c>
      <c r="T188" s="38">
        <v>8.4370060174173247</v>
      </c>
      <c r="U188" s="38">
        <v>3.1112854514864599</v>
      </c>
      <c r="V188" s="38">
        <v>1.4392987185605459</v>
      </c>
      <c r="W188" s="38">
        <v>23.228528660912332</v>
      </c>
      <c r="X188" s="38">
        <v>0.16673666666666667</v>
      </c>
      <c r="Y188" s="38">
        <v>2.892501333333334</v>
      </c>
      <c r="Z188" s="38">
        <v>1.5018927262851485</v>
      </c>
      <c r="AA188" s="38">
        <v>5.8097699999999994</v>
      </c>
      <c r="AB188" s="36">
        <v>75</v>
      </c>
      <c r="AC188" s="36">
        <v>26.459359999999997</v>
      </c>
      <c r="AD188" s="36">
        <v>22.465277999999998</v>
      </c>
      <c r="AE188" s="40">
        <v>0.05</v>
      </c>
      <c r="AF188" s="96">
        <v>0.02</v>
      </c>
      <c r="BB188" s="114"/>
      <c r="BC188" s="305"/>
      <c r="BD188" s="117"/>
      <c r="BE188" s="116"/>
      <c r="BF188" s="116" t="s">
        <v>507</v>
      </c>
      <c r="BG188" s="35">
        <v>3</v>
      </c>
      <c r="BH188" s="36"/>
      <c r="BI188" s="37"/>
      <c r="BJ188" s="38"/>
      <c r="BK188" s="38"/>
      <c r="BL188" s="36"/>
      <c r="BM188" s="36"/>
      <c r="BN188" s="36"/>
      <c r="BO188" s="36"/>
      <c r="BP188" s="36"/>
      <c r="BQ188" s="36"/>
      <c r="BR188" s="36"/>
      <c r="BS188" s="36"/>
      <c r="BT188" s="36"/>
      <c r="BU188" s="36"/>
      <c r="BV188" s="39"/>
      <c r="BW188" s="38"/>
      <c r="BX188" s="38"/>
      <c r="BY188" s="38"/>
      <c r="BZ188" s="39"/>
      <c r="CA188" s="38"/>
      <c r="CB188" s="38"/>
      <c r="CC188" s="38"/>
      <c r="CD188" s="38"/>
      <c r="CE188" s="36"/>
      <c r="CF188" s="36"/>
      <c r="CG188" s="36"/>
      <c r="CH188" s="40"/>
      <c r="CI188" s="96"/>
    </row>
    <row r="189" spans="1:98" x14ac:dyDescent="0.15">
      <c r="A189" s="506"/>
      <c r="B189" s="117"/>
      <c r="C189" s="116" t="s">
        <v>510</v>
      </c>
      <c r="D189" s="35">
        <v>6</v>
      </c>
      <c r="E189" s="36">
        <v>880</v>
      </c>
      <c r="F189" s="38">
        <v>4.5471648934482056</v>
      </c>
      <c r="G189" s="38">
        <v>4.3277599671856457</v>
      </c>
      <c r="H189" s="38">
        <v>8.1175910892046517</v>
      </c>
      <c r="I189" s="38">
        <v>75.070389024966886</v>
      </c>
      <c r="J189" s="38">
        <v>70.307120102831945</v>
      </c>
      <c r="K189" s="36">
        <v>884.03060000000005</v>
      </c>
      <c r="L189" s="38">
        <v>111.23440000000001</v>
      </c>
      <c r="M189" s="38">
        <v>208.0316</v>
      </c>
      <c r="N189" s="36">
        <v>336.12360000000001</v>
      </c>
      <c r="O189" s="36">
        <v>258.9144</v>
      </c>
      <c r="P189" s="38">
        <v>134.34019999999998</v>
      </c>
      <c r="Q189" s="38">
        <v>60.932166521491794</v>
      </c>
      <c r="R189" s="36">
        <v>63.852546295978968</v>
      </c>
      <c r="S189" s="38">
        <v>114.44739999999999</v>
      </c>
      <c r="T189" s="38">
        <v>8.4370060174173247</v>
      </c>
      <c r="U189" s="38">
        <v>2.7705226174187874</v>
      </c>
      <c r="V189" s="38">
        <v>1.3906376142961849</v>
      </c>
      <c r="W189" s="38">
        <v>18.994030536779192</v>
      </c>
      <c r="X189" s="38">
        <v>0.14329666666666671</v>
      </c>
      <c r="Y189" s="38">
        <v>2.2769973333333335</v>
      </c>
      <c r="Z189" s="38">
        <v>1.3526927262851487</v>
      </c>
      <c r="AA189" s="38">
        <v>5.5008990000000013</v>
      </c>
      <c r="AB189" s="36">
        <v>75</v>
      </c>
      <c r="AC189" s="36">
        <v>21.388769999999994</v>
      </c>
      <c r="AD189" s="36">
        <v>21.700277999999997</v>
      </c>
      <c r="AE189" s="40">
        <v>0.05</v>
      </c>
      <c r="AF189" s="96">
        <v>0.02</v>
      </c>
      <c r="BB189" s="114"/>
      <c r="BC189" s="305"/>
      <c r="BD189" s="117"/>
      <c r="BE189" s="116"/>
      <c r="BF189" s="116" t="s">
        <v>508</v>
      </c>
      <c r="BG189" s="35">
        <v>4</v>
      </c>
      <c r="BH189" s="36"/>
      <c r="BI189" s="37"/>
      <c r="BJ189" s="38"/>
      <c r="BK189" s="38"/>
      <c r="BL189" s="36"/>
      <c r="BM189" s="36"/>
      <c r="BN189" s="36"/>
      <c r="BO189" s="36"/>
      <c r="BP189" s="36"/>
      <c r="BQ189" s="36"/>
      <c r="BR189" s="36"/>
      <c r="BS189" s="36"/>
      <c r="BT189" s="36"/>
      <c r="BU189" s="36"/>
      <c r="BV189" s="39"/>
      <c r="BW189" s="38"/>
      <c r="BX189" s="38"/>
      <c r="BY189" s="38"/>
      <c r="BZ189" s="39"/>
      <c r="CA189" s="38"/>
      <c r="CB189" s="38"/>
      <c r="CC189" s="38"/>
      <c r="CD189" s="38"/>
      <c r="CE189" s="36"/>
      <c r="CF189" s="36"/>
      <c r="CG189" s="36"/>
      <c r="CH189" s="40"/>
      <c r="CI189" s="96"/>
    </row>
    <row r="190" spans="1:98" ht="15" thickBot="1" x14ac:dyDescent="0.2">
      <c r="A190" s="507"/>
      <c r="B190" s="121"/>
      <c r="C190" s="116" t="s">
        <v>511</v>
      </c>
      <c r="D190" s="71">
        <v>7</v>
      </c>
      <c r="E190" s="122">
        <v>880</v>
      </c>
      <c r="F190" s="74">
        <v>4.4957511359722178</v>
      </c>
      <c r="G190" s="74">
        <v>4.2646625517106083</v>
      </c>
      <c r="H190" s="74">
        <v>8.0392753655519336</v>
      </c>
      <c r="I190" s="74">
        <v>73.707587401578735</v>
      </c>
      <c r="J190" s="74">
        <v>67.601300438190108</v>
      </c>
      <c r="K190" s="72">
        <v>884.79570000000001</v>
      </c>
      <c r="L190" s="74">
        <v>107.10610000000001</v>
      </c>
      <c r="M190" s="74">
        <v>210.30289999999999</v>
      </c>
      <c r="N190" s="72">
        <v>337.19639999999998</v>
      </c>
      <c r="O190" s="72">
        <v>265.2636</v>
      </c>
      <c r="P190" s="74">
        <v>128.7869</v>
      </c>
      <c r="Q190" s="74">
        <v>60.292133061513709</v>
      </c>
      <c r="R190" s="72">
        <v>63.400750234395566</v>
      </c>
      <c r="S190" s="74">
        <v>112.1968</v>
      </c>
      <c r="T190" s="74">
        <v>8.4370060174173247</v>
      </c>
      <c r="U190" s="74">
        <v>2.4037525217047624</v>
      </c>
      <c r="V190" s="74">
        <v>1.3846897900532074</v>
      </c>
      <c r="W190" s="74">
        <v>13.85857536495816</v>
      </c>
      <c r="X190" s="74">
        <v>0.10945666666666662</v>
      </c>
      <c r="Y190" s="74">
        <v>1.4312533333333315</v>
      </c>
      <c r="Z190" s="74">
        <v>1.2320927262851482</v>
      </c>
      <c r="AA190" s="74">
        <v>5.3965260000000006</v>
      </c>
      <c r="AB190" s="72">
        <v>75</v>
      </c>
      <c r="AC190" s="72">
        <v>17.381060000000005</v>
      </c>
      <c r="AD190" s="72">
        <v>21.385278000000003</v>
      </c>
      <c r="AE190" s="76">
        <v>0.05</v>
      </c>
      <c r="AF190" s="107">
        <v>0.02</v>
      </c>
      <c r="AJ190" s="2"/>
      <c r="AK190" s="2"/>
      <c r="AL190" s="2"/>
      <c r="AM190" s="2"/>
      <c r="AN190" s="2"/>
      <c r="AO190" s="2"/>
      <c r="AP190" s="2"/>
      <c r="AQ190" s="2"/>
      <c r="BB190" s="114"/>
      <c r="BC190" s="305"/>
      <c r="BD190" s="117"/>
      <c r="BE190" s="116"/>
      <c r="BF190" s="116" t="s">
        <v>509</v>
      </c>
      <c r="BG190" s="35">
        <v>5</v>
      </c>
      <c r="BH190" s="36"/>
      <c r="BI190" s="37"/>
      <c r="BJ190" s="38"/>
      <c r="BK190" s="38"/>
      <c r="BL190" s="36"/>
      <c r="BM190" s="36"/>
      <c r="BN190" s="36"/>
      <c r="BO190" s="36"/>
      <c r="BP190" s="36"/>
      <c r="BQ190" s="36"/>
      <c r="BR190" s="36"/>
      <c r="BS190" s="36"/>
      <c r="BT190" s="36"/>
      <c r="BU190" s="36"/>
      <c r="BV190" s="39"/>
      <c r="BW190" s="38"/>
      <c r="BX190" s="38"/>
      <c r="BY190" s="38"/>
      <c r="BZ190" s="39"/>
      <c r="CA190" s="38"/>
      <c r="CB190" s="38"/>
      <c r="CC190" s="38"/>
      <c r="CD190" s="38"/>
      <c r="CE190" s="36"/>
      <c r="CF190" s="36"/>
      <c r="CG190" s="36"/>
      <c r="CH190" s="40"/>
      <c r="CI190" s="96"/>
    </row>
    <row r="191" spans="1:98" ht="15" customHeight="1" x14ac:dyDescent="0.15">
      <c r="A191" s="505" t="str">
        <f>IF($BE$6=1,BB193,BC193)</f>
        <v>Dürrfutter Reinbestände</v>
      </c>
      <c r="B191" s="112" t="str">
        <f>IF($BE$6=1,BD193,BD194)</f>
        <v>Knaulgras (1. Aufw.)</v>
      </c>
      <c r="C191" s="113" t="s">
        <v>512</v>
      </c>
      <c r="D191" s="24">
        <v>1</v>
      </c>
      <c r="E191" s="81">
        <v>880</v>
      </c>
      <c r="F191" s="80">
        <v>6.3559517885114785</v>
      </c>
      <c r="G191" s="80">
        <v>6.5361851960113997</v>
      </c>
      <c r="H191" s="80">
        <v>10.838151507172718</v>
      </c>
      <c r="I191" s="80">
        <v>111.04144978780138</v>
      </c>
      <c r="J191" s="80">
        <v>148.21292855910383</v>
      </c>
      <c r="K191" s="81">
        <v>904.22636798135909</v>
      </c>
      <c r="L191" s="80">
        <v>231.06734751315028</v>
      </c>
      <c r="M191" s="80">
        <v>195.91788058365287</v>
      </c>
      <c r="N191" s="81">
        <v>458.28847746897549</v>
      </c>
      <c r="O191" s="81">
        <v>227.07916359998836</v>
      </c>
      <c r="P191" s="80">
        <v>169.77359036375728</v>
      </c>
      <c r="Q191" s="80">
        <v>76.819822572158017</v>
      </c>
      <c r="R191" s="81">
        <v>72.638517958549969</v>
      </c>
      <c r="S191" s="80">
        <v>95.844286111146914</v>
      </c>
      <c r="T191" s="80">
        <v>3.67</v>
      </c>
      <c r="U191" s="80">
        <v>4.9114597266696265</v>
      </c>
      <c r="V191" s="80">
        <v>1.68</v>
      </c>
      <c r="W191" s="80">
        <v>42.46890599826768</v>
      </c>
      <c r="X191" s="80"/>
      <c r="Y191" s="80"/>
      <c r="Z191" s="80"/>
      <c r="AA191" s="80"/>
      <c r="AB191" s="80"/>
      <c r="AC191" s="80"/>
      <c r="AD191" s="80"/>
      <c r="AE191" s="80"/>
      <c r="AF191" s="83"/>
      <c r="BB191" s="114"/>
      <c r="BC191" s="305"/>
      <c r="BD191" s="117"/>
      <c r="BE191" s="116"/>
      <c r="BF191" s="116" t="s">
        <v>510</v>
      </c>
      <c r="BG191" s="35">
        <v>6</v>
      </c>
      <c r="BH191" s="36"/>
      <c r="BI191" s="38"/>
      <c r="BJ191" s="38"/>
      <c r="BK191" s="38"/>
      <c r="BL191" s="36"/>
      <c r="BM191" s="36"/>
      <c r="BN191" s="36"/>
      <c r="BO191" s="36"/>
      <c r="BP191" s="36"/>
      <c r="BQ191" s="36"/>
      <c r="BR191" s="36"/>
      <c r="BS191" s="36"/>
      <c r="BT191" s="36"/>
      <c r="BU191" s="36"/>
      <c r="BV191" s="36"/>
      <c r="BW191" s="38"/>
      <c r="BX191" s="38"/>
      <c r="BY191" s="38"/>
      <c r="BZ191" s="86"/>
      <c r="CA191" s="38"/>
      <c r="CB191" s="38"/>
      <c r="CC191" s="38"/>
      <c r="CD191" s="38"/>
      <c r="CE191" s="36"/>
      <c r="CF191" s="36"/>
      <c r="CG191" s="36"/>
      <c r="CH191" s="40"/>
      <c r="CI191" s="96"/>
    </row>
    <row r="192" spans="1:98" ht="15" thickBot="1" x14ac:dyDescent="0.2">
      <c r="A192" s="506"/>
      <c r="B192" s="117"/>
      <c r="C192" s="116" t="s">
        <v>513</v>
      </c>
      <c r="D192" s="35">
        <v>2</v>
      </c>
      <c r="E192" s="54">
        <v>880</v>
      </c>
      <c r="F192" s="56">
        <v>6.2206351505367623</v>
      </c>
      <c r="G192" s="56">
        <v>6.3826457658098494</v>
      </c>
      <c r="H192" s="56">
        <v>10.62380454096661</v>
      </c>
      <c r="I192" s="56">
        <v>103.71668267285119</v>
      </c>
      <c r="J192" s="56">
        <v>118.64423993075853</v>
      </c>
      <c r="K192" s="54">
        <v>910.00220507166489</v>
      </c>
      <c r="L192" s="56">
        <v>185.31819165455639</v>
      </c>
      <c r="M192" s="56">
        <v>223.47029935667902</v>
      </c>
      <c r="N192" s="54">
        <v>474.87687394761235</v>
      </c>
      <c r="O192" s="54">
        <v>241.36114120200136</v>
      </c>
      <c r="P192" s="56">
        <v>136.62905828414384</v>
      </c>
      <c r="Q192" s="56">
        <v>76.322340698191653</v>
      </c>
      <c r="R192" s="54">
        <v>69.93100912165724</v>
      </c>
      <c r="S192" s="56">
        <v>90.021505376344095</v>
      </c>
      <c r="T192" s="56">
        <v>3.16</v>
      </c>
      <c r="U192" s="56">
        <v>4.492375616382505</v>
      </c>
      <c r="V192" s="56">
        <v>1.5</v>
      </c>
      <c r="W192" s="56">
        <v>42.077237143086293</v>
      </c>
      <c r="X192" s="56"/>
      <c r="Y192" s="56"/>
      <c r="Z192" s="56"/>
      <c r="AA192" s="56"/>
      <c r="AB192" s="56"/>
      <c r="AC192" s="56"/>
      <c r="AD192" s="56"/>
      <c r="AE192" s="56"/>
      <c r="AF192" s="60"/>
      <c r="BB192" s="120"/>
      <c r="BC192" s="306"/>
      <c r="BD192" s="121"/>
      <c r="BE192" s="116"/>
      <c r="BF192" s="116" t="s">
        <v>511</v>
      </c>
      <c r="BG192" s="71">
        <v>7</v>
      </c>
      <c r="BH192" s="122"/>
      <c r="BI192" s="74"/>
      <c r="BJ192" s="74"/>
      <c r="BK192" s="74"/>
      <c r="BL192" s="72"/>
      <c r="BM192" s="72"/>
      <c r="BN192" s="72"/>
      <c r="BO192" s="72"/>
      <c r="BP192" s="72"/>
      <c r="BQ192" s="72"/>
      <c r="BR192" s="72"/>
      <c r="BS192" s="72"/>
      <c r="BT192" s="72"/>
      <c r="BU192" s="72"/>
      <c r="BV192" s="72"/>
      <c r="BW192" s="74"/>
      <c r="BX192" s="74"/>
      <c r="BY192" s="74"/>
      <c r="BZ192" s="123"/>
      <c r="CA192" s="74"/>
      <c r="CB192" s="74"/>
      <c r="CC192" s="74"/>
      <c r="CD192" s="74"/>
      <c r="CE192" s="72"/>
      <c r="CF192" s="72"/>
      <c r="CG192" s="72"/>
      <c r="CH192" s="76"/>
      <c r="CI192" s="107"/>
      <c r="CM192" s="2"/>
      <c r="CN192" s="2"/>
      <c r="CO192" s="2"/>
      <c r="CP192" s="2"/>
      <c r="CQ192" s="2"/>
      <c r="CR192" s="2"/>
      <c r="CS192" s="2"/>
      <c r="CT192" s="2"/>
    </row>
    <row r="193" spans="1:87" ht="15" customHeight="1" x14ac:dyDescent="0.15">
      <c r="A193" s="506"/>
      <c r="B193" s="117"/>
      <c r="C193" s="116" t="s">
        <v>514</v>
      </c>
      <c r="D193" s="35">
        <v>3</v>
      </c>
      <c r="E193" s="54">
        <v>880</v>
      </c>
      <c r="F193" s="56">
        <v>5.9214978466038115</v>
      </c>
      <c r="G193" s="56">
        <v>6.0216673782351657</v>
      </c>
      <c r="H193" s="56">
        <v>10.173669898436582</v>
      </c>
      <c r="I193" s="56">
        <v>91.992003614768862</v>
      </c>
      <c r="J193" s="56">
        <v>83.04337560892651</v>
      </c>
      <c r="K193" s="54">
        <v>916.10330765898584</v>
      </c>
      <c r="L193" s="56">
        <v>130.81507737748186</v>
      </c>
      <c r="M193" s="56">
        <v>275.45482004482761</v>
      </c>
      <c r="N193" s="54">
        <v>541.32004463483713</v>
      </c>
      <c r="O193" s="54">
        <v>287.43898441951751</v>
      </c>
      <c r="P193" s="56">
        <v>140.55581305478515</v>
      </c>
      <c r="Q193" s="56">
        <v>73.693013333430429</v>
      </c>
      <c r="R193" s="54">
        <v>65.384589768233184</v>
      </c>
      <c r="S193" s="56">
        <v>83.910143357856384</v>
      </c>
      <c r="T193" s="56">
        <v>2.76</v>
      </c>
      <c r="U193" s="56">
        <v>3.8110506213630795</v>
      </c>
      <c r="V193" s="56">
        <v>1.35</v>
      </c>
      <c r="W193" s="56">
        <v>37.552599999999998</v>
      </c>
      <c r="X193" s="56"/>
      <c r="Y193" s="56"/>
      <c r="Z193" s="56"/>
      <c r="AA193" s="56"/>
      <c r="AB193" s="56"/>
      <c r="AC193" s="56"/>
      <c r="AD193" s="56"/>
      <c r="AE193" s="56"/>
      <c r="AF193" s="60"/>
      <c r="BB193" s="323" t="s">
        <v>515</v>
      </c>
      <c r="BC193" s="323" t="s">
        <v>516</v>
      </c>
      <c r="BD193" s="112" t="s">
        <v>345</v>
      </c>
      <c r="BE193" s="113"/>
      <c r="BF193" s="113" t="s">
        <v>512</v>
      </c>
      <c r="BG193" s="24">
        <v>1</v>
      </c>
      <c r="BH193" s="81"/>
      <c r="BI193" s="80"/>
      <c r="BJ193" s="80"/>
      <c r="BK193" s="80"/>
      <c r="BL193" s="81"/>
      <c r="BM193" s="81"/>
      <c r="BN193" s="81"/>
      <c r="BO193" s="81"/>
      <c r="BP193" s="81"/>
      <c r="BQ193" s="81"/>
      <c r="BR193" s="81"/>
      <c r="BS193" s="81"/>
      <c r="BT193" s="81"/>
      <c r="BU193" s="81"/>
      <c r="BV193" s="81"/>
      <c r="BW193" s="80"/>
      <c r="BX193" s="80"/>
      <c r="BY193" s="80"/>
      <c r="BZ193" s="81"/>
      <c r="CA193" s="80"/>
      <c r="CB193" s="80"/>
      <c r="CC193" s="80"/>
      <c r="CD193" s="80"/>
      <c r="CE193" s="80"/>
      <c r="CF193" s="80"/>
      <c r="CG193" s="80"/>
      <c r="CH193" s="80"/>
      <c r="CI193" s="83"/>
    </row>
    <row r="194" spans="1:87" x14ac:dyDescent="0.15">
      <c r="A194" s="506"/>
      <c r="B194" s="117"/>
      <c r="C194" s="116" t="s">
        <v>517</v>
      </c>
      <c r="D194" s="35">
        <v>4</v>
      </c>
      <c r="E194" s="54">
        <v>880</v>
      </c>
      <c r="F194" s="56">
        <v>5.5554369615732684</v>
      </c>
      <c r="G194" s="56">
        <v>5.5633980558616365</v>
      </c>
      <c r="H194" s="56">
        <v>9.6385711420413092</v>
      </c>
      <c r="I194" s="56">
        <v>82.420960620985824</v>
      </c>
      <c r="J194" s="56">
        <v>63.618107498640519</v>
      </c>
      <c r="K194" s="54">
        <v>919.20108408594547</v>
      </c>
      <c r="L194" s="56">
        <v>101.16431809485948</v>
      </c>
      <c r="M194" s="56">
        <v>322.39065753712737</v>
      </c>
      <c r="N194" s="54">
        <v>595.87922586177831</v>
      </c>
      <c r="O194" s="54">
        <v>340.8621023262408</v>
      </c>
      <c r="P194" s="56">
        <v>95.876982974863623</v>
      </c>
      <c r="Q194" s="56">
        <v>69.59048644606446</v>
      </c>
      <c r="R194" s="54">
        <v>62.327223495122297</v>
      </c>
      <c r="S194" s="56">
        <v>80.928005634781329</v>
      </c>
      <c r="T194" s="56">
        <v>2.48</v>
      </c>
      <c r="U194" s="56">
        <v>3.4286548053590811</v>
      </c>
      <c r="V194" s="56">
        <v>1.24</v>
      </c>
      <c r="W194" s="56">
        <v>35.113412529121085</v>
      </c>
      <c r="X194" s="56"/>
      <c r="Y194" s="56"/>
      <c r="Z194" s="56"/>
      <c r="AA194" s="56"/>
      <c r="AB194" s="56"/>
      <c r="AC194" s="56"/>
      <c r="AD194" s="56"/>
      <c r="AE194" s="56"/>
      <c r="AF194" s="60"/>
      <c r="BB194" s="114"/>
      <c r="BC194" s="305"/>
      <c r="BD194" s="115" t="s">
        <v>347</v>
      </c>
      <c r="BE194" s="313"/>
      <c r="BF194" s="116" t="s">
        <v>513</v>
      </c>
      <c r="BG194" s="35">
        <v>2</v>
      </c>
      <c r="BH194" s="54"/>
      <c r="BI194" s="56"/>
      <c r="BJ194" s="56"/>
      <c r="BK194" s="56"/>
      <c r="BL194" s="54"/>
      <c r="BM194" s="54"/>
      <c r="BN194" s="54"/>
      <c r="BO194" s="54"/>
      <c r="BP194" s="54"/>
      <c r="BQ194" s="54"/>
      <c r="BR194" s="54"/>
      <c r="BS194" s="54"/>
      <c r="BT194" s="54"/>
      <c r="BU194" s="54"/>
      <c r="BV194" s="54"/>
      <c r="BW194" s="56"/>
      <c r="BX194" s="56"/>
      <c r="BY194" s="56"/>
      <c r="BZ194" s="54"/>
      <c r="CA194" s="56"/>
      <c r="CB194" s="56"/>
      <c r="CC194" s="56"/>
      <c r="CD194" s="56"/>
      <c r="CE194" s="56"/>
      <c r="CF194" s="56"/>
      <c r="CG194" s="56"/>
      <c r="CH194" s="56"/>
      <c r="CI194" s="60"/>
    </row>
    <row r="195" spans="1:87" x14ac:dyDescent="0.15">
      <c r="A195" s="506"/>
      <c r="B195" s="117"/>
      <c r="C195" s="116" t="s">
        <v>518</v>
      </c>
      <c r="D195" s="35">
        <v>5</v>
      </c>
      <c r="E195" s="54">
        <v>880</v>
      </c>
      <c r="F195" s="56">
        <v>5.2730382370146938</v>
      </c>
      <c r="G195" s="56">
        <v>5.200901610551572</v>
      </c>
      <c r="H195" s="56">
        <v>9.2324282798376114</v>
      </c>
      <c r="I195" s="56">
        <v>76.07437263865917</v>
      </c>
      <c r="J195" s="56">
        <v>52.670486361766763</v>
      </c>
      <c r="K195" s="54">
        <v>926.03674486939713</v>
      </c>
      <c r="L195" s="56">
        <v>84.399650590941064</v>
      </c>
      <c r="M195" s="56">
        <v>341.37686445785459</v>
      </c>
      <c r="N195" s="54">
        <v>619.32393900039062</v>
      </c>
      <c r="O195" s="54">
        <v>362.15494060190116</v>
      </c>
      <c r="P195" s="56">
        <v>107.96640512418759</v>
      </c>
      <c r="Q195" s="56">
        <v>66.173962667744036</v>
      </c>
      <c r="R195" s="54">
        <v>60.365480027351751</v>
      </c>
      <c r="S195" s="56">
        <v>74.203470982142861</v>
      </c>
      <c r="T195" s="56">
        <v>2.2999999999999998</v>
      </c>
      <c r="U195" s="56">
        <v>3.014229767183537</v>
      </c>
      <c r="V195" s="56">
        <v>1.1499999999999999</v>
      </c>
      <c r="W195" s="56">
        <v>32.511716953755347</v>
      </c>
      <c r="X195" s="56"/>
      <c r="Y195" s="56"/>
      <c r="Z195" s="56"/>
      <c r="AA195" s="56"/>
      <c r="AB195" s="56"/>
      <c r="AC195" s="56"/>
      <c r="AD195" s="56"/>
      <c r="AE195" s="56"/>
      <c r="AF195" s="60"/>
      <c r="BB195" s="114"/>
      <c r="BC195" s="305"/>
      <c r="BD195" s="117"/>
      <c r="BE195" s="116"/>
      <c r="BF195" s="116" t="s">
        <v>514</v>
      </c>
      <c r="BG195" s="35">
        <v>3</v>
      </c>
      <c r="BH195" s="54"/>
      <c r="BI195" s="56"/>
      <c r="BJ195" s="56"/>
      <c r="BK195" s="56"/>
      <c r="BL195" s="54"/>
      <c r="BM195" s="54"/>
      <c r="BN195" s="54"/>
      <c r="BO195" s="54"/>
      <c r="BP195" s="54"/>
      <c r="BQ195" s="54"/>
      <c r="BR195" s="54"/>
      <c r="BS195" s="54"/>
      <c r="BT195" s="54"/>
      <c r="BU195" s="54"/>
      <c r="BV195" s="54"/>
      <c r="BW195" s="56"/>
      <c r="BX195" s="56"/>
      <c r="BY195" s="56"/>
      <c r="BZ195" s="54"/>
      <c r="CA195" s="56"/>
      <c r="CB195" s="56"/>
      <c r="CC195" s="56"/>
      <c r="CD195" s="56"/>
      <c r="CE195" s="56"/>
      <c r="CF195" s="56"/>
      <c r="CG195" s="56"/>
      <c r="CH195" s="56"/>
      <c r="CI195" s="60"/>
    </row>
    <row r="196" spans="1:87" x14ac:dyDescent="0.15">
      <c r="A196" s="506"/>
      <c r="B196" s="118" t="str">
        <f>IF($BE$6=1,BD198,BD199)</f>
        <v xml:space="preserve">Englisches Raigras </v>
      </c>
      <c r="C196" s="119" t="s">
        <v>519</v>
      </c>
      <c r="D196" s="46">
        <v>1</v>
      </c>
      <c r="E196" s="61">
        <v>880</v>
      </c>
      <c r="F196" s="63">
        <v>6.5604395609078487</v>
      </c>
      <c r="G196" s="63">
        <v>6.8285928169317698</v>
      </c>
      <c r="H196" s="63">
        <v>11.091516679335568</v>
      </c>
      <c r="I196" s="63">
        <v>103.44151442719391</v>
      </c>
      <c r="J196" s="63">
        <v>102.71417838415677</v>
      </c>
      <c r="K196" s="61">
        <v>920.39352033834928</v>
      </c>
      <c r="L196" s="63">
        <v>160.89385474860333</v>
      </c>
      <c r="M196" s="63">
        <v>182.52712485307103</v>
      </c>
      <c r="N196" s="61">
        <v>385.74364720408352</v>
      </c>
      <c r="O196" s="61">
        <v>202.93880001711523</v>
      </c>
      <c r="P196" s="63">
        <v>293.23248766468441</v>
      </c>
      <c r="Q196" s="63">
        <v>80.040490768937943</v>
      </c>
      <c r="R196" s="61">
        <v>67.969349766645593</v>
      </c>
      <c r="S196" s="63">
        <v>80.205310116407659</v>
      </c>
      <c r="T196" s="63">
        <v>3.61</v>
      </c>
      <c r="U196" s="63">
        <v>3.8833876881249703</v>
      </c>
      <c r="V196" s="63">
        <v>1.51</v>
      </c>
      <c r="W196" s="63">
        <v>32.091938610531948</v>
      </c>
      <c r="X196" s="63"/>
      <c r="Y196" s="63"/>
      <c r="Z196" s="63"/>
      <c r="AA196" s="63"/>
      <c r="AB196" s="63"/>
      <c r="AC196" s="63"/>
      <c r="AD196" s="63"/>
      <c r="AE196" s="63"/>
      <c r="AF196" s="67"/>
      <c r="BB196" s="114"/>
      <c r="BC196" s="305"/>
      <c r="BD196" s="117"/>
      <c r="BE196" s="116"/>
      <c r="BF196" s="116" t="s">
        <v>517</v>
      </c>
      <c r="BG196" s="35">
        <v>4</v>
      </c>
      <c r="BH196" s="54"/>
      <c r="BI196" s="56"/>
      <c r="BJ196" s="56"/>
      <c r="BK196" s="56"/>
      <c r="BL196" s="54"/>
      <c r="BM196" s="54"/>
      <c r="BN196" s="54"/>
      <c r="BO196" s="54"/>
      <c r="BP196" s="54"/>
      <c r="BQ196" s="54"/>
      <c r="BR196" s="54"/>
      <c r="BS196" s="54"/>
      <c r="BT196" s="54"/>
      <c r="BU196" s="54"/>
      <c r="BV196" s="54"/>
      <c r="BW196" s="56"/>
      <c r="BX196" s="56"/>
      <c r="BY196" s="56"/>
      <c r="BZ196" s="54"/>
      <c r="CA196" s="56"/>
      <c r="CB196" s="56"/>
      <c r="CC196" s="56"/>
      <c r="CD196" s="56"/>
      <c r="CE196" s="56"/>
      <c r="CF196" s="56"/>
      <c r="CG196" s="56"/>
      <c r="CH196" s="56"/>
      <c r="CI196" s="60"/>
    </row>
    <row r="197" spans="1:87" x14ac:dyDescent="0.15">
      <c r="A197" s="506"/>
      <c r="B197" s="117" t="str">
        <f>IF($BE$6=1,"",BD200)</f>
        <v>(1. Aufw.)</v>
      </c>
      <c r="C197" s="116" t="s">
        <v>520</v>
      </c>
      <c r="D197" s="35">
        <v>2</v>
      </c>
      <c r="E197" s="36">
        <v>880</v>
      </c>
      <c r="F197" s="38">
        <v>6.5845290213703649</v>
      </c>
      <c r="G197" s="38">
        <v>6.8620971189968349</v>
      </c>
      <c r="H197" s="38">
        <v>11.122288798880909</v>
      </c>
      <c r="I197" s="38">
        <v>102.33183147967267</v>
      </c>
      <c r="J197" s="38">
        <v>98.086562453782633</v>
      </c>
      <c r="K197" s="36">
        <v>922.02643171806153</v>
      </c>
      <c r="L197" s="38">
        <v>153.81923049530656</v>
      </c>
      <c r="M197" s="38">
        <v>198.01149777416066</v>
      </c>
      <c r="N197" s="36">
        <v>403.65193412769008</v>
      </c>
      <c r="O197" s="36">
        <v>218.13566718977395</v>
      </c>
      <c r="P197" s="38">
        <v>226.62771234275345</v>
      </c>
      <c r="Q197" s="38">
        <v>80.070564527256735</v>
      </c>
      <c r="R197" s="36">
        <v>67.360883205290705</v>
      </c>
      <c r="S197" s="38">
        <v>78.260869565217391</v>
      </c>
      <c r="T197" s="38">
        <v>3.49</v>
      </c>
      <c r="U197" s="38">
        <v>4.1017870237527827</v>
      </c>
      <c r="V197" s="38">
        <v>1.35</v>
      </c>
      <c r="W197" s="38">
        <v>36.105998685578939</v>
      </c>
      <c r="X197" s="38"/>
      <c r="Y197" s="38"/>
      <c r="Z197" s="38"/>
      <c r="AA197" s="38"/>
      <c r="AB197" s="38"/>
      <c r="AC197" s="38"/>
      <c r="AD197" s="38"/>
      <c r="AE197" s="38"/>
      <c r="AF197" s="42"/>
      <c r="BB197" s="114"/>
      <c r="BC197" s="305"/>
      <c r="BD197" s="117"/>
      <c r="BE197" s="116"/>
      <c r="BF197" s="116" t="s">
        <v>518</v>
      </c>
      <c r="BG197" s="35">
        <v>5</v>
      </c>
      <c r="BH197" s="54"/>
      <c r="BI197" s="56"/>
      <c r="BJ197" s="56"/>
      <c r="BK197" s="56"/>
      <c r="BL197" s="54"/>
      <c r="BM197" s="54"/>
      <c r="BN197" s="54"/>
      <c r="BO197" s="54"/>
      <c r="BP197" s="54"/>
      <c r="BQ197" s="54"/>
      <c r="BR197" s="54"/>
      <c r="BS197" s="54"/>
      <c r="BT197" s="54"/>
      <c r="BU197" s="54"/>
      <c r="BV197" s="54"/>
      <c r="BW197" s="56"/>
      <c r="BX197" s="56"/>
      <c r="BY197" s="56"/>
      <c r="BZ197" s="54"/>
      <c r="CA197" s="56"/>
      <c r="CB197" s="56"/>
      <c r="CC197" s="56"/>
      <c r="CD197" s="56"/>
      <c r="CE197" s="56"/>
      <c r="CF197" s="56"/>
      <c r="CG197" s="56"/>
      <c r="CH197" s="56"/>
      <c r="CI197" s="60"/>
    </row>
    <row r="198" spans="1:87" x14ac:dyDescent="0.15">
      <c r="A198" s="506"/>
      <c r="B198" s="117"/>
      <c r="C198" s="116" t="s">
        <v>521</v>
      </c>
      <c r="D198" s="35">
        <v>3</v>
      </c>
      <c r="E198" s="36">
        <v>880</v>
      </c>
      <c r="F198" s="38">
        <v>6.447211576767204</v>
      </c>
      <c r="G198" s="38">
        <v>6.7069412470192482</v>
      </c>
      <c r="H198" s="38">
        <v>10.904557449033712</v>
      </c>
      <c r="I198" s="38">
        <v>92.92899602532205</v>
      </c>
      <c r="J198" s="38">
        <v>71.582881996308458</v>
      </c>
      <c r="K198" s="36">
        <v>924.72604487460239</v>
      </c>
      <c r="L198" s="38">
        <v>113.3605151467471</v>
      </c>
      <c r="M198" s="38">
        <v>231.45880876359416</v>
      </c>
      <c r="N198" s="36">
        <v>444.60674924978622</v>
      </c>
      <c r="O198" s="36">
        <v>247.82996333304061</v>
      </c>
      <c r="P198" s="38">
        <v>239.86354531205126</v>
      </c>
      <c r="Q198" s="38">
        <v>78.262701654838978</v>
      </c>
      <c r="R198" s="36">
        <v>63.549089320741352</v>
      </c>
      <c r="S198" s="38">
        <v>75.429661152353688</v>
      </c>
      <c r="T198" s="38">
        <v>3.33</v>
      </c>
      <c r="U198" s="38">
        <v>3.7358553204617282</v>
      </c>
      <c r="V198" s="38">
        <v>1.23</v>
      </c>
      <c r="W198" s="38">
        <v>32.274480950331579</v>
      </c>
      <c r="X198" s="38"/>
      <c r="Y198" s="38"/>
      <c r="Z198" s="38"/>
      <c r="AA198" s="38"/>
      <c r="AB198" s="38"/>
      <c r="AC198" s="38"/>
      <c r="AD198" s="38"/>
      <c r="AE198" s="38"/>
      <c r="AF198" s="42"/>
      <c r="BB198" s="114"/>
      <c r="BC198" s="305"/>
      <c r="BD198" s="118" t="s">
        <v>352</v>
      </c>
      <c r="BE198" s="119"/>
      <c r="BF198" s="119" t="s">
        <v>519</v>
      </c>
      <c r="BG198" s="46">
        <v>1</v>
      </c>
      <c r="BH198" s="61"/>
      <c r="BI198" s="63"/>
      <c r="BJ198" s="63"/>
      <c r="BK198" s="63"/>
      <c r="BL198" s="61"/>
      <c r="BM198" s="61"/>
      <c r="BN198" s="61"/>
      <c r="BO198" s="61"/>
      <c r="BP198" s="61"/>
      <c r="BQ198" s="61"/>
      <c r="BR198" s="61"/>
      <c r="BS198" s="61"/>
      <c r="BT198" s="61"/>
      <c r="BU198" s="61"/>
      <c r="BV198" s="61"/>
      <c r="BW198" s="63"/>
      <c r="BX198" s="63"/>
      <c r="BY198" s="63"/>
      <c r="BZ198" s="61"/>
      <c r="CA198" s="63"/>
      <c r="CB198" s="63"/>
      <c r="CC198" s="63"/>
      <c r="CD198" s="63"/>
      <c r="CE198" s="63"/>
      <c r="CF198" s="63"/>
      <c r="CG198" s="63"/>
      <c r="CH198" s="63"/>
      <c r="CI198" s="67"/>
    </row>
    <row r="199" spans="1:87" x14ac:dyDescent="0.15">
      <c r="A199" s="506"/>
      <c r="B199" s="117"/>
      <c r="C199" s="116" t="s">
        <v>522</v>
      </c>
      <c r="D199" s="35">
        <v>4</v>
      </c>
      <c r="E199" s="36">
        <v>880</v>
      </c>
      <c r="F199" s="38">
        <v>6.0450579840393788</v>
      </c>
      <c r="G199" s="38">
        <v>6.1966826348624462</v>
      </c>
      <c r="H199" s="38">
        <v>10.33054649919106</v>
      </c>
      <c r="I199" s="38">
        <v>82.242840786709166</v>
      </c>
      <c r="J199" s="38">
        <v>50.988958629242518</v>
      </c>
      <c r="K199" s="36">
        <v>928.67503493501761</v>
      </c>
      <c r="L199" s="38">
        <v>81.820015663620609</v>
      </c>
      <c r="M199" s="38">
        <v>270.25111032100574</v>
      </c>
      <c r="N199" s="36">
        <v>520.19332179393587</v>
      </c>
      <c r="O199" s="36">
        <v>295.15018026255683</v>
      </c>
      <c r="P199" s="38">
        <v>194.61684133604624</v>
      </c>
      <c r="Q199" s="38">
        <v>73.840062043712592</v>
      </c>
      <c r="R199" s="36">
        <v>60.037733357989268</v>
      </c>
      <c r="S199" s="38">
        <v>71.636640153348978</v>
      </c>
      <c r="T199" s="38">
        <v>3.15</v>
      </c>
      <c r="U199" s="38">
        <v>3.3070744025575531</v>
      </c>
      <c r="V199" s="38">
        <v>1.1399999999999999</v>
      </c>
      <c r="W199" s="38">
        <v>30.502459086977254</v>
      </c>
      <c r="X199" s="38"/>
      <c r="Y199" s="38"/>
      <c r="Z199" s="38"/>
      <c r="AA199" s="38"/>
      <c r="AB199" s="38"/>
      <c r="AC199" s="38"/>
      <c r="AD199" s="38"/>
      <c r="AE199" s="38"/>
      <c r="AF199" s="42"/>
      <c r="BB199" s="114"/>
      <c r="BC199" s="305"/>
      <c r="BD199" s="115" t="s">
        <v>354</v>
      </c>
      <c r="BE199" s="313"/>
      <c r="BF199" s="116" t="s">
        <v>520</v>
      </c>
      <c r="BG199" s="35">
        <v>2</v>
      </c>
      <c r="BH199" s="36"/>
      <c r="BI199" s="38"/>
      <c r="BJ199" s="38"/>
      <c r="BK199" s="38"/>
      <c r="BL199" s="36"/>
      <c r="BM199" s="36"/>
      <c r="BN199" s="36"/>
      <c r="BO199" s="36"/>
      <c r="BP199" s="36"/>
      <c r="BQ199" s="36"/>
      <c r="BR199" s="36"/>
      <c r="BS199" s="36"/>
      <c r="BT199" s="36"/>
      <c r="BU199" s="36"/>
      <c r="BV199" s="36"/>
      <c r="BW199" s="38"/>
      <c r="BX199" s="38"/>
      <c r="BY199" s="38"/>
      <c r="BZ199" s="36"/>
      <c r="CA199" s="38"/>
      <c r="CB199" s="38"/>
      <c r="CC199" s="38"/>
      <c r="CD199" s="38"/>
      <c r="CE199" s="38"/>
      <c r="CF199" s="38"/>
      <c r="CG199" s="38"/>
      <c r="CH199" s="38"/>
      <c r="CI199" s="42"/>
    </row>
    <row r="200" spans="1:87" x14ac:dyDescent="0.15">
      <c r="A200" s="506"/>
      <c r="B200" s="117"/>
      <c r="C200" s="116" t="s">
        <v>523</v>
      </c>
      <c r="D200" s="35">
        <v>5</v>
      </c>
      <c r="E200" s="36">
        <v>880</v>
      </c>
      <c r="F200" s="38">
        <v>5.1381704483899178</v>
      </c>
      <c r="G200" s="38">
        <v>5.0304198097516446</v>
      </c>
      <c r="H200" s="38">
        <v>9.034661993347493</v>
      </c>
      <c r="I200" s="38">
        <v>69.968733249287069</v>
      </c>
      <c r="J200" s="38">
        <v>39.727521116231422</v>
      </c>
      <c r="K200" s="36">
        <v>933.28392750062278</v>
      </c>
      <c r="L200" s="38">
        <v>64.397950521663191</v>
      </c>
      <c r="M200" s="38">
        <v>320.0370428254945</v>
      </c>
      <c r="N200" s="36">
        <v>578.47934794529783</v>
      </c>
      <c r="O200" s="36">
        <v>342.10278530899143</v>
      </c>
      <c r="P200" s="38">
        <v>156.81136686016194</v>
      </c>
      <c r="Q200" s="38">
        <v>64.258326018656987</v>
      </c>
      <c r="R200" s="36">
        <v>57.886642936805153</v>
      </c>
      <c r="S200" s="38">
        <v>67.026626691729305</v>
      </c>
      <c r="T200" s="38">
        <v>2.94</v>
      </c>
      <c r="U200" s="38">
        <v>2.6912419919035804</v>
      </c>
      <c r="V200" s="38">
        <v>1.08</v>
      </c>
      <c r="W200" s="38">
        <v>26.521138944309349</v>
      </c>
      <c r="X200" s="38"/>
      <c r="Y200" s="38"/>
      <c r="Z200" s="38"/>
      <c r="AA200" s="38"/>
      <c r="AB200" s="38"/>
      <c r="AC200" s="38"/>
      <c r="AD200" s="38"/>
      <c r="AE200" s="38"/>
      <c r="AF200" s="42"/>
      <c r="BB200" s="114"/>
      <c r="BC200" s="305"/>
      <c r="BD200" s="115" t="s">
        <v>356</v>
      </c>
      <c r="BE200" s="313"/>
      <c r="BF200" s="116" t="s">
        <v>521</v>
      </c>
      <c r="BG200" s="35">
        <v>3</v>
      </c>
      <c r="BH200" s="36"/>
      <c r="BI200" s="38"/>
      <c r="BJ200" s="38"/>
      <c r="BK200" s="38"/>
      <c r="BL200" s="36"/>
      <c r="BM200" s="36"/>
      <c r="BN200" s="36"/>
      <c r="BO200" s="36"/>
      <c r="BP200" s="36"/>
      <c r="BQ200" s="36"/>
      <c r="BR200" s="36"/>
      <c r="BS200" s="36"/>
      <c r="BT200" s="36"/>
      <c r="BU200" s="36"/>
      <c r="BV200" s="36"/>
      <c r="BW200" s="38"/>
      <c r="BX200" s="38"/>
      <c r="BY200" s="38"/>
      <c r="BZ200" s="36"/>
      <c r="CA200" s="38"/>
      <c r="CB200" s="38"/>
      <c r="CC200" s="38"/>
      <c r="CD200" s="38"/>
      <c r="CE200" s="38"/>
      <c r="CF200" s="38"/>
      <c r="CG200" s="38"/>
      <c r="CH200" s="38"/>
      <c r="CI200" s="42"/>
    </row>
    <row r="201" spans="1:87" x14ac:dyDescent="0.15">
      <c r="A201" s="506"/>
      <c r="B201" s="118" t="str">
        <f>IF($BE$6=1,BD203,BD204)</f>
        <v>Italienisches Raigras</v>
      </c>
      <c r="C201" s="119" t="s">
        <v>524</v>
      </c>
      <c r="D201" s="46">
        <v>1</v>
      </c>
      <c r="E201" s="47">
        <v>880</v>
      </c>
      <c r="F201" s="49">
        <v>6.5724580773495909</v>
      </c>
      <c r="G201" s="49">
        <v>6.8711640246076007</v>
      </c>
      <c r="H201" s="49">
        <v>11.076189561069766</v>
      </c>
      <c r="I201" s="49">
        <v>98.652269058387361</v>
      </c>
      <c r="J201" s="49">
        <v>86.657404090134065</v>
      </c>
      <c r="K201" s="47">
        <v>915.70296195292121</v>
      </c>
      <c r="L201" s="49">
        <v>136.32864286673879</v>
      </c>
      <c r="M201" s="49">
        <v>166.2880483296766</v>
      </c>
      <c r="N201" s="47">
        <v>343.58370233476342</v>
      </c>
      <c r="O201" s="47">
        <v>187.43660869677197</v>
      </c>
      <c r="P201" s="49">
        <v>263.98987552317686</v>
      </c>
      <c r="Q201" s="49">
        <v>80.290500276889446</v>
      </c>
      <c r="R201" s="47">
        <v>65.909658196035465</v>
      </c>
      <c r="S201" s="49">
        <v>84.595667583243838</v>
      </c>
      <c r="T201" s="49">
        <v>4.3499999999999996</v>
      </c>
      <c r="U201" s="49">
        <v>3.6072085014223823</v>
      </c>
      <c r="V201" s="49">
        <v>1.52</v>
      </c>
      <c r="W201" s="49">
        <v>34.93892861083723</v>
      </c>
      <c r="X201" s="49"/>
      <c r="Y201" s="49"/>
      <c r="Z201" s="49"/>
      <c r="AA201" s="49"/>
      <c r="AB201" s="49"/>
      <c r="AC201" s="49"/>
      <c r="AD201" s="49"/>
      <c r="AE201" s="49"/>
      <c r="AF201" s="53"/>
      <c r="BB201" s="114"/>
      <c r="BC201" s="305"/>
      <c r="BD201" s="117"/>
      <c r="BE201" s="116"/>
      <c r="BF201" s="116" t="s">
        <v>522</v>
      </c>
      <c r="BG201" s="35">
        <v>4</v>
      </c>
      <c r="BH201" s="36"/>
      <c r="BI201" s="38"/>
      <c r="BJ201" s="38"/>
      <c r="BK201" s="38"/>
      <c r="BL201" s="36"/>
      <c r="BM201" s="36"/>
      <c r="BN201" s="36"/>
      <c r="BO201" s="36"/>
      <c r="BP201" s="36"/>
      <c r="BQ201" s="36"/>
      <c r="BR201" s="36"/>
      <c r="BS201" s="36"/>
      <c r="BT201" s="36"/>
      <c r="BU201" s="36"/>
      <c r="BV201" s="36"/>
      <c r="BW201" s="38"/>
      <c r="BX201" s="38"/>
      <c r="BY201" s="38"/>
      <c r="BZ201" s="36"/>
      <c r="CA201" s="38"/>
      <c r="CB201" s="38"/>
      <c r="CC201" s="38"/>
      <c r="CD201" s="38"/>
      <c r="CE201" s="38"/>
      <c r="CF201" s="38"/>
      <c r="CG201" s="38"/>
      <c r="CH201" s="38"/>
      <c r="CI201" s="42"/>
    </row>
    <row r="202" spans="1:87" x14ac:dyDescent="0.15">
      <c r="A202" s="506"/>
      <c r="B202" s="117" t="str">
        <f>IF($BE$6=1,"",BD205)</f>
        <v>(1. Aufw.)</v>
      </c>
      <c r="C202" s="116" t="s">
        <v>525</v>
      </c>
      <c r="D202" s="35">
        <v>2</v>
      </c>
      <c r="E202" s="54">
        <v>880</v>
      </c>
      <c r="F202" s="56">
        <v>6.3900796046181183</v>
      </c>
      <c r="G202" s="56">
        <v>6.6455048600354392</v>
      </c>
      <c r="H202" s="56">
        <v>10.810283617509715</v>
      </c>
      <c r="I202" s="56">
        <v>90.870303790010908</v>
      </c>
      <c r="J202" s="56">
        <v>67.205757885348248</v>
      </c>
      <c r="K202" s="54">
        <v>920.0153677277716</v>
      </c>
      <c r="L202" s="56">
        <v>106.65334583775255</v>
      </c>
      <c r="M202" s="56">
        <v>194.3362831858407</v>
      </c>
      <c r="N202" s="54">
        <v>396.50825402295351</v>
      </c>
      <c r="O202" s="54">
        <v>226.63877306643181</v>
      </c>
      <c r="P202" s="56">
        <v>233.83228412883938</v>
      </c>
      <c r="Q202" s="56">
        <v>77.984855433344762</v>
      </c>
      <c r="R202" s="54">
        <v>62.907663219661401</v>
      </c>
      <c r="S202" s="56">
        <v>80.157303370786508</v>
      </c>
      <c r="T202" s="56">
        <v>4.21</v>
      </c>
      <c r="U202" s="56">
        <v>3.2120624044041706</v>
      </c>
      <c r="V202" s="56">
        <v>1.38</v>
      </c>
      <c r="W202" s="56">
        <v>32.108583829858468</v>
      </c>
      <c r="X202" s="56"/>
      <c r="Y202" s="56"/>
      <c r="Z202" s="56"/>
      <c r="AA202" s="56"/>
      <c r="AB202" s="56"/>
      <c r="AC202" s="56"/>
      <c r="AD202" s="56"/>
      <c r="AE202" s="56"/>
      <c r="AF202" s="60"/>
      <c r="BB202" s="114"/>
      <c r="BC202" s="305"/>
      <c r="BD202" s="117"/>
      <c r="BE202" s="116"/>
      <c r="BF202" s="116" t="s">
        <v>523</v>
      </c>
      <c r="BG202" s="35">
        <v>5</v>
      </c>
      <c r="BH202" s="36"/>
      <c r="BI202" s="38"/>
      <c r="BJ202" s="38"/>
      <c r="BK202" s="38"/>
      <c r="BL202" s="36"/>
      <c r="BM202" s="36"/>
      <c r="BN202" s="36"/>
      <c r="BO202" s="36"/>
      <c r="BP202" s="36"/>
      <c r="BQ202" s="36"/>
      <c r="BR202" s="36"/>
      <c r="BS202" s="36"/>
      <c r="BT202" s="36"/>
      <c r="BU202" s="36"/>
      <c r="BV202" s="36"/>
      <c r="BW202" s="38"/>
      <c r="BX202" s="38"/>
      <c r="BY202" s="38"/>
      <c r="BZ202" s="36"/>
      <c r="CA202" s="38"/>
      <c r="CB202" s="38"/>
      <c r="CC202" s="38"/>
      <c r="CD202" s="38"/>
      <c r="CE202" s="38"/>
      <c r="CF202" s="38"/>
      <c r="CG202" s="38"/>
      <c r="CH202" s="38"/>
      <c r="CI202" s="42"/>
    </row>
    <row r="203" spans="1:87" x14ac:dyDescent="0.15">
      <c r="A203" s="506"/>
      <c r="B203" s="117"/>
      <c r="C203" s="116" t="s">
        <v>526</v>
      </c>
      <c r="D203" s="35">
        <v>3</v>
      </c>
      <c r="E203" s="54">
        <v>880</v>
      </c>
      <c r="F203" s="56">
        <v>6.2416890961254756</v>
      </c>
      <c r="G203" s="56">
        <v>6.4585236053770787</v>
      </c>
      <c r="H203" s="56">
        <v>10.597415644897412</v>
      </c>
      <c r="I203" s="56">
        <v>84.728804482232775</v>
      </c>
      <c r="J203" s="56">
        <v>53.318419293283071</v>
      </c>
      <c r="K203" s="54">
        <v>924.19049886093205</v>
      </c>
      <c r="L203" s="56">
        <v>85.390909090909091</v>
      </c>
      <c r="M203" s="56">
        <v>227.5342074586849</v>
      </c>
      <c r="N203" s="54">
        <v>433.10848191259129</v>
      </c>
      <c r="O203" s="54">
        <v>249.90001522138385</v>
      </c>
      <c r="P203" s="56">
        <v>257.28484463245678</v>
      </c>
      <c r="Q203" s="56">
        <v>76.079120187595251</v>
      </c>
      <c r="R203" s="54">
        <v>60.496190498679624</v>
      </c>
      <c r="S203" s="56">
        <v>75.682374813735024</v>
      </c>
      <c r="T203" s="56">
        <v>4.09</v>
      </c>
      <c r="U203" s="56">
        <v>2.933832662502319</v>
      </c>
      <c r="V203" s="56">
        <v>1.27</v>
      </c>
      <c r="W203" s="56">
        <v>30.152314503722192</v>
      </c>
      <c r="X203" s="56"/>
      <c r="Y203" s="56"/>
      <c r="Z203" s="56"/>
      <c r="AA203" s="56"/>
      <c r="AB203" s="56"/>
      <c r="AC203" s="56"/>
      <c r="AD203" s="56"/>
      <c r="AE203" s="56"/>
      <c r="AF203" s="60"/>
      <c r="BB203" s="114"/>
      <c r="BC203" s="305"/>
      <c r="BD203" s="118" t="s">
        <v>360</v>
      </c>
      <c r="BE203" s="119"/>
      <c r="BF203" s="119" t="s">
        <v>524</v>
      </c>
      <c r="BG203" s="46">
        <v>1</v>
      </c>
      <c r="BH203" s="47"/>
      <c r="BI203" s="49"/>
      <c r="BJ203" s="49"/>
      <c r="BK203" s="49"/>
      <c r="BL203" s="47"/>
      <c r="BM203" s="47"/>
      <c r="BN203" s="47"/>
      <c r="BO203" s="47"/>
      <c r="BP203" s="47"/>
      <c r="BQ203" s="47"/>
      <c r="BR203" s="47"/>
      <c r="BS203" s="47"/>
      <c r="BT203" s="47"/>
      <c r="BU203" s="47"/>
      <c r="BV203" s="47"/>
      <c r="BW203" s="49"/>
      <c r="BX203" s="49"/>
      <c r="BY203" s="49"/>
      <c r="BZ203" s="47"/>
      <c r="CA203" s="49"/>
      <c r="CB203" s="49"/>
      <c r="CC203" s="49"/>
      <c r="CD203" s="49"/>
      <c r="CE203" s="49"/>
      <c r="CF203" s="49"/>
      <c r="CG203" s="49"/>
      <c r="CH203" s="49"/>
      <c r="CI203" s="53"/>
    </row>
    <row r="204" spans="1:87" x14ac:dyDescent="0.15">
      <c r="A204" s="506"/>
      <c r="B204" s="117"/>
      <c r="C204" s="116" t="s">
        <v>527</v>
      </c>
      <c r="D204" s="35">
        <v>4</v>
      </c>
      <c r="E204" s="54">
        <v>880</v>
      </c>
      <c r="F204" s="56">
        <v>5.5947182219621263</v>
      </c>
      <c r="G204" s="56">
        <v>5.6264385082411028</v>
      </c>
      <c r="H204" s="56">
        <v>9.6812166565955433</v>
      </c>
      <c r="I204" s="56">
        <v>73.647750622695796</v>
      </c>
      <c r="J204" s="56">
        <v>38.965081985297857</v>
      </c>
      <c r="K204" s="54">
        <v>927.87454616010416</v>
      </c>
      <c r="L204" s="56">
        <v>63.195343905299403</v>
      </c>
      <c r="M204" s="56">
        <v>265.12990632756384</v>
      </c>
      <c r="N204" s="54">
        <v>472.87165993158231</v>
      </c>
      <c r="O204" s="54">
        <v>291.23333729429828</v>
      </c>
      <c r="P204" s="56">
        <v>242.6242207676614</v>
      </c>
      <c r="Q204" s="56">
        <v>69.264870244261544</v>
      </c>
      <c r="R204" s="54">
        <v>57.783168749448954</v>
      </c>
      <c r="S204" s="56">
        <v>72.521903469387752</v>
      </c>
      <c r="T204" s="56">
        <v>4</v>
      </c>
      <c r="U204" s="56">
        <v>2.253420420147378</v>
      </c>
      <c r="V204" s="56">
        <v>1.18</v>
      </c>
      <c r="W204" s="56">
        <v>23.625750833236335</v>
      </c>
      <c r="X204" s="56"/>
      <c r="Y204" s="56"/>
      <c r="Z204" s="56"/>
      <c r="AA204" s="56"/>
      <c r="AB204" s="56"/>
      <c r="AC204" s="56"/>
      <c r="AD204" s="56"/>
      <c r="AE204" s="56"/>
      <c r="AF204" s="60"/>
      <c r="BB204" s="114"/>
      <c r="BC204" s="305"/>
      <c r="BD204" s="115" t="s">
        <v>362</v>
      </c>
      <c r="BE204" s="313"/>
      <c r="BF204" s="116" t="s">
        <v>525</v>
      </c>
      <c r="BG204" s="35">
        <v>2</v>
      </c>
      <c r="BH204" s="54"/>
      <c r="BI204" s="56"/>
      <c r="BJ204" s="56"/>
      <c r="BK204" s="56"/>
      <c r="BL204" s="54"/>
      <c r="BM204" s="54"/>
      <c r="BN204" s="54"/>
      <c r="BO204" s="54"/>
      <c r="BP204" s="54"/>
      <c r="BQ204" s="54"/>
      <c r="BR204" s="54"/>
      <c r="BS204" s="54"/>
      <c r="BT204" s="54"/>
      <c r="BU204" s="54"/>
      <c r="BV204" s="54"/>
      <c r="BW204" s="56"/>
      <c r="BX204" s="56"/>
      <c r="BY204" s="56"/>
      <c r="BZ204" s="54"/>
      <c r="CA204" s="56"/>
      <c r="CB204" s="56"/>
      <c r="CC204" s="56"/>
      <c r="CD204" s="56"/>
      <c r="CE204" s="56"/>
      <c r="CF204" s="56"/>
      <c r="CG204" s="56"/>
      <c r="CH204" s="56"/>
      <c r="CI204" s="60"/>
    </row>
    <row r="205" spans="1:87" x14ac:dyDescent="0.15">
      <c r="A205" s="506"/>
      <c r="B205" s="117"/>
      <c r="C205" s="116" t="s">
        <v>528</v>
      </c>
      <c r="D205" s="35">
        <v>5</v>
      </c>
      <c r="E205" s="54">
        <v>880</v>
      </c>
      <c r="F205" s="56">
        <v>4.7952014214108143</v>
      </c>
      <c r="G205" s="56">
        <v>4.6043963362473512</v>
      </c>
      <c r="H205" s="56">
        <v>8.5213029879299373</v>
      </c>
      <c r="I205" s="56">
        <v>63.885950237639051</v>
      </c>
      <c r="J205" s="56">
        <v>32.467824908724651</v>
      </c>
      <c r="K205" s="54">
        <v>936.47841204931558</v>
      </c>
      <c r="L205" s="56">
        <v>53.035080919058444</v>
      </c>
      <c r="M205" s="56">
        <v>277.54990116099043</v>
      </c>
      <c r="N205" s="54">
        <v>508.19862210597086</v>
      </c>
      <c r="O205" s="54">
        <v>301.52058431180222</v>
      </c>
      <c r="P205" s="56">
        <v>239.12323754959917</v>
      </c>
      <c r="Q205" s="56">
        <v>60.678150957078742</v>
      </c>
      <c r="R205" s="54">
        <v>56.447516499855105</v>
      </c>
      <c r="S205" s="56">
        <v>68.119085526315786</v>
      </c>
      <c r="T205" s="56">
        <v>3.93</v>
      </c>
      <c r="U205" s="56">
        <v>1.856690263264041</v>
      </c>
      <c r="V205" s="56">
        <v>1.1299999999999999</v>
      </c>
      <c r="W205" s="56">
        <v>21.103039237732279</v>
      </c>
      <c r="X205" s="56"/>
      <c r="Y205" s="56"/>
      <c r="Z205" s="56"/>
      <c r="AA205" s="56"/>
      <c r="AB205" s="56"/>
      <c r="AC205" s="56"/>
      <c r="AD205" s="56"/>
      <c r="AE205" s="56"/>
      <c r="AF205" s="60"/>
      <c r="BB205" s="114"/>
      <c r="BC205" s="305"/>
      <c r="BD205" s="115" t="s">
        <v>356</v>
      </c>
      <c r="BE205" s="313"/>
      <c r="BF205" s="116" t="s">
        <v>526</v>
      </c>
      <c r="BG205" s="35">
        <v>3</v>
      </c>
      <c r="BH205" s="54"/>
      <c r="BI205" s="56"/>
      <c r="BJ205" s="56"/>
      <c r="BK205" s="56"/>
      <c r="BL205" s="54"/>
      <c r="BM205" s="54"/>
      <c r="BN205" s="54"/>
      <c r="BO205" s="54"/>
      <c r="BP205" s="54"/>
      <c r="BQ205" s="54"/>
      <c r="BR205" s="54"/>
      <c r="BS205" s="54"/>
      <c r="BT205" s="54"/>
      <c r="BU205" s="54"/>
      <c r="BV205" s="54"/>
      <c r="BW205" s="56"/>
      <c r="BX205" s="56"/>
      <c r="BY205" s="56"/>
      <c r="BZ205" s="54"/>
      <c r="CA205" s="56"/>
      <c r="CB205" s="56"/>
      <c r="CC205" s="56"/>
      <c r="CD205" s="56"/>
      <c r="CE205" s="56"/>
      <c r="CF205" s="56"/>
      <c r="CG205" s="56"/>
      <c r="CH205" s="56"/>
      <c r="CI205" s="60"/>
    </row>
    <row r="206" spans="1:87" x14ac:dyDescent="0.15">
      <c r="A206" s="506"/>
      <c r="B206" s="118" t="str">
        <f>IF($BE$6=1,BD208,BD209)</f>
        <v>Wiesen-Fuchsschwanz</v>
      </c>
      <c r="C206" s="119" t="s">
        <v>529</v>
      </c>
      <c r="D206" s="46">
        <v>1</v>
      </c>
      <c r="E206" s="61">
        <v>880</v>
      </c>
      <c r="F206" s="63">
        <v>6.3674879474975503</v>
      </c>
      <c r="G206" s="63">
        <v>6.5672598251853156</v>
      </c>
      <c r="H206" s="63">
        <v>10.835784411676945</v>
      </c>
      <c r="I206" s="63">
        <v>103.05203678688773</v>
      </c>
      <c r="J206" s="63">
        <v>108.41640061926259</v>
      </c>
      <c r="K206" s="61">
        <v>921.08176625327553</v>
      </c>
      <c r="L206" s="63">
        <v>169.63643903386034</v>
      </c>
      <c r="M206" s="63">
        <v>231.32164978525799</v>
      </c>
      <c r="N206" s="61">
        <v>465.75282583248008</v>
      </c>
      <c r="O206" s="61">
        <v>253.81041152970823</v>
      </c>
      <c r="P206" s="63">
        <v>141.22994918474976</v>
      </c>
      <c r="Q206" s="63">
        <v>77.672386221728999</v>
      </c>
      <c r="R206" s="61">
        <v>68.642704662416989</v>
      </c>
      <c r="S206" s="63">
        <v>79.336307439104672</v>
      </c>
      <c r="T206" s="63">
        <v>2.89</v>
      </c>
      <c r="U206" s="63">
        <v>4.2653651916607531</v>
      </c>
      <c r="V206" s="63">
        <v>1.36</v>
      </c>
      <c r="W206" s="63">
        <v>33.117703108044608</v>
      </c>
      <c r="X206" s="63"/>
      <c r="Y206" s="63"/>
      <c r="Z206" s="63"/>
      <c r="AA206" s="63"/>
      <c r="AB206" s="63"/>
      <c r="AC206" s="63"/>
      <c r="AD206" s="63"/>
      <c r="AE206" s="63"/>
      <c r="AF206" s="67"/>
      <c r="BB206" s="114"/>
      <c r="BC206" s="305"/>
      <c r="BD206" s="117"/>
      <c r="BE206" s="116"/>
      <c r="BF206" s="116" t="s">
        <v>527</v>
      </c>
      <c r="BG206" s="35">
        <v>4</v>
      </c>
      <c r="BH206" s="54"/>
      <c r="BI206" s="56"/>
      <c r="BJ206" s="56"/>
      <c r="BK206" s="56"/>
      <c r="BL206" s="54"/>
      <c r="BM206" s="54"/>
      <c r="BN206" s="54"/>
      <c r="BO206" s="54"/>
      <c r="BP206" s="54"/>
      <c r="BQ206" s="54"/>
      <c r="BR206" s="54"/>
      <c r="BS206" s="54"/>
      <c r="BT206" s="54"/>
      <c r="BU206" s="54"/>
      <c r="BV206" s="54"/>
      <c r="BW206" s="56"/>
      <c r="BX206" s="56"/>
      <c r="BY206" s="56"/>
      <c r="BZ206" s="54"/>
      <c r="CA206" s="56"/>
      <c r="CB206" s="56"/>
      <c r="CC206" s="56"/>
      <c r="CD206" s="56"/>
      <c r="CE206" s="56"/>
      <c r="CF206" s="56"/>
      <c r="CG206" s="56"/>
      <c r="CH206" s="56"/>
      <c r="CI206" s="60"/>
    </row>
    <row r="207" spans="1:87" x14ac:dyDescent="0.15">
      <c r="A207" s="506"/>
      <c r="B207" s="117" t="str">
        <f>IF($BE$6=1,"",BD210)</f>
        <v>(1. Aufw.)</v>
      </c>
      <c r="C207" s="116" t="s">
        <v>530</v>
      </c>
      <c r="D207" s="35">
        <v>2</v>
      </c>
      <c r="E207" s="36">
        <v>880</v>
      </c>
      <c r="F207" s="38">
        <v>5.8693737714727092</v>
      </c>
      <c r="G207" s="38">
        <v>5.9333258310494621</v>
      </c>
      <c r="H207" s="38">
        <v>10.123100579895757</v>
      </c>
      <c r="I207" s="38">
        <v>95.22564649783007</v>
      </c>
      <c r="J207" s="38">
        <v>94.612316512372558</v>
      </c>
      <c r="K207" s="36">
        <v>920.92610718641424</v>
      </c>
      <c r="L207" s="38">
        <v>148.50315263184589</v>
      </c>
      <c r="M207" s="38">
        <v>280.93153338749602</v>
      </c>
      <c r="N207" s="36">
        <v>543.17262021818567</v>
      </c>
      <c r="O207" s="36">
        <v>302.71235003192692</v>
      </c>
      <c r="P207" s="38">
        <v>90.82096861653622</v>
      </c>
      <c r="Q207" s="38">
        <v>73.027192011570975</v>
      </c>
      <c r="R207" s="36">
        <v>66.921790388178579</v>
      </c>
      <c r="S207" s="38">
        <v>79.201273961775172</v>
      </c>
      <c r="T207" s="38">
        <v>2.75</v>
      </c>
      <c r="U207" s="38">
        <v>3.9012011194132721</v>
      </c>
      <c r="V207" s="38">
        <v>1.31</v>
      </c>
      <c r="W207" s="38">
        <v>33.182201223902105</v>
      </c>
      <c r="X207" s="38"/>
      <c r="Y207" s="38"/>
      <c r="Z207" s="38"/>
      <c r="AA207" s="38"/>
      <c r="AB207" s="38"/>
      <c r="AC207" s="38"/>
      <c r="AD207" s="38"/>
      <c r="AE207" s="38"/>
      <c r="AF207" s="42"/>
      <c r="BB207" s="114"/>
      <c r="BC207" s="305"/>
      <c r="BD207" s="117"/>
      <c r="BE207" s="116"/>
      <c r="BF207" s="116" t="s">
        <v>528</v>
      </c>
      <c r="BG207" s="35">
        <v>5</v>
      </c>
      <c r="BH207" s="54"/>
      <c r="BI207" s="56"/>
      <c r="BJ207" s="56"/>
      <c r="BK207" s="56"/>
      <c r="BL207" s="54"/>
      <c r="BM207" s="54"/>
      <c r="BN207" s="54"/>
      <c r="BO207" s="54"/>
      <c r="BP207" s="54"/>
      <c r="BQ207" s="54"/>
      <c r="BR207" s="54"/>
      <c r="BS207" s="54"/>
      <c r="BT207" s="54"/>
      <c r="BU207" s="54"/>
      <c r="BV207" s="54"/>
      <c r="BW207" s="56"/>
      <c r="BX207" s="56"/>
      <c r="BY207" s="56"/>
      <c r="BZ207" s="54"/>
      <c r="CA207" s="56"/>
      <c r="CB207" s="56"/>
      <c r="CC207" s="56"/>
      <c r="CD207" s="56"/>
      <c r="CE207" s="56"/>
      <c r="CF207" s="56"/>
      <c r="CG207" s="56"/>
      <c r="CH207" s="56"/>
      <c r="CI207" s="60"/>
    </row>
    <row r="208" spans="1:87" x14ac:dyDescent="0.15">
      <c r="A208" s="506"/>
      <c r="B208" s="117"/>
      <c r="C208" s="116" t="s">
        <v>531</v>
      </c>
      <c r="D208" s="35">
        <v>3</v>
      </c>
      <c r="E208" s="36">
        <v>880</v>
      </c>
      <c r="F208" s="38">
        <v>5.0103034482590045</v>
      </c>
      <c r="G208" s="38">
        <v>4.8570952134318306</v>
      </c>
      <c r="H208" s="38">
        <v>8.858180771085328</v>
      </c>
      <c r="I208" s="38">
        <v>79.234428060733052</v>
      </c>
      <c r="J208" s="38">
        <v>68.408400427900602</v>
      </c>
      <c r="K208" s="36">
        <v>921.67924483554418</v>
      </c>
      <c r="L208" s="38">
        <v>108.49838560030172</v>
      </c>
      <c r="M208" s="38">
        <v>313.28472495893084</v>
      </c>
      <c r="N208" s="36">
        <v>611.90640126628136</v>
      </c>
      <c r="O208" s="36">
        <v>342.95015353329416</v>
      </c>
      <c r="P208" s="38">
        <v>78.340311460821212</v>
      </c>
      <c r="Q208" s="38">
        <v>63.785362413102931</v>
      </c>
      <c r="R208" s="36">
        <v>63.081729120090777</v>
      </c>
      <c r="S208" s="38">
        <v>78.468342786769895</v>
      </c>
      <c r="T208" s="38">
        <v>2.64</v>
      </c>
      <c r="U208" s="38">
        <v>3.1994076878202478</v>
      </c>
      <c r="V208" s="38">
        <v>1.27</v>
      </c>
      <c r="W208" s="38">
        <v>31.084151621162476</v>
      </c>
      <c r="X208" s="38"/>
      <c r="Y208" s="38"/>
      <c r="Z208" s="38"/>
      <c r="AA208" s="38"/>
      <c r="AB208" s="38"/>
      <c r="AC208" s="38"/>
      <c r="AD208" s="38"/>
      <c r="AE208" s="38"/>
      <c r="AF208" s="42"/>
      <c r="BB208" s="114"/>
      <c r="BC208" s="305"/>
      <c r="BD208" s="118" t="s">
        <v>367</v>
      </c>
      <c r="BE208" s="119"/>
      <c r="BF208" s="119" t="s">
        <v>529</v>
      </c>
      <c r="BG208" s="46">
        <v>1</v>
      </c>
      <c r="BH208" s="61"/>
      <c r="BI208" s="63"/>
      <c r="BJ208" s="63"/>
      <c r="BK208" s="63"/>
      <c r="BL208" s="61"/>
      <c r="BM208" s="61"/>
      <c r="BN208" s="61"/>
      <c r="BO208" s="61"/>
      <c r="BP208" s="61"/>
      <c r="BQ208" s="61"/>
      <c r="BR208" s="61"/>
      <c r="BS208" s="61"/>
      <c r="BT208" s="61"/>
      <c r="BU208" s="61"/>
      <c r="BV208" s="61"/>
      <c r="BW208" s="63"/>
      <c r="BX208" s="63"/>
      <c r="BY208" s="63"/>
      <c r="BZ208" s="61"/>
      <c r="CA208" s="63"/>
      <c r="CB208" s="63"/>
      <c r="CC208" s="63"/>
      <c r="CD208" s="63"/>
      <c r="CE208" s="63"/>
      <c r="CF208" s="63"/>
      <c r="CG208" s="63"/>
      <c r="CH208" s="63"/>
      <c r="CI208" s="67"/>
    </row>
    <row r="209" spans="1:87" x14ac:dyDescent="0.15">
      <c r="A209" s="506"/>
      <c r="B209" s="117"/>
      <c r="C209" s="116" t="s">
        <v>532</v>
      </c>
      <c r="D209" s="35">
        <v>4</v>
      </c>
      <c r="E209" s="36">
        <v>880</v>
      </c>
      <c r="F209" s="38">
        <v>3.910049575929857</v>
      </c>
      <c r="G209" s="38">
        <v>3.4936886702028347</v>
      </c>
      <c r="H209" s="38">
        <v>7.1841145331610266</v>
      </c>
      <c r="I209" s="38">
        <v>65.713681989682257</v>
      </c>
      <c r="J209" s="38">
        <v>59.039476799982339</v>
      </c>
      <c r="K209" s="36">
        <v>925.4535547077561</v>
      </c>
      <c r="L209" s="38">
        <v>94.17798024707443</v>
      </c>
      <c r="M209" s="38">
        <v>359.00896225030192</v>
      </c>
      <c r="N209" s="36">
        <v>667.8945046017725</v>
      </c>
      <c r="O209" s="36">
        <v>385.71454478852428</v>
      </c>
      <c r="P209" s="38">
        <v>57.243343526936854</v>
      </c>
      <c r="Q209" s="38">
        <v>51.522496013397621</v>
      </c>
      <c r="R209" s="36">
        <v>61.48506304120589</v>
      </c>
      <c r="S209" s="38">
        <v>74.741462990910648</v>
      </c>
      <c r="T209" s="38">
        <v>2.57</v>
      </c>
      <c r="U209" s="38">
        <v>2.9135438521237407</v>
      </c>
      <c r="V209" s="38">
        <v>1.23</v>
      </c>
      <c r="W209" s="38">
        <v>30.088395649459507</v>
      </c>
      <c r="X209" s="38"/>
      <c r="Y209" s="38"/>
      <c r="Z209" s="38"/>
      <c r="AA209" s="38"/>
      <c r="AB209" s="38"/>
      <c r="AC209" s="38"/>
      <c r="AD209" s="38"/>
      <c r="AE209" s="38"/>
      <c r="AF209" s="42"/>
      <c r="BB209" s="114"/>
      <c r="BC209" s="305"/>
      <c r="BD209" s="115" t="s">
        <v>369</v>
      </c>
      <c r="BE209" s="313"/>
      <c r="BF209" s="116" t="s">
        <v>530</v>
      </c>
      <c r="BG209" s="35">
        <v>2</v>
      </c>
      <c r="BH209" s="36"/>
      <c r="BI209" s="38"/>
      <c r="BJ209" s="38"/>
      <c r="BK209" s="38"/>
      <c r="BL209" s="36"/>
      <c r="BM209" s="36"/>
      <c r="BN209" s="36"/>
      <c r="BO209" s="36"/>
      <c r="BP209" s="36"/>
      <c r="BQ209" s="36"/>
      <c r="BR209" s="36"/>
      <c r="BS209" s="36"/>
      <c r="BT209" s="36"/>
      <c r="BU209" s="36"/>
      <c r="BV209" s="36"/>
      <c r="BW209" s="38"/>
      <c r="BX209" s="38"/>
      <c r="BY209" s="38"/>
      <c r="BZ209" s="36"/>
      <c r="CA209" s="38"/>
      <c r="CB209" s="38"/>
      <c r="CC209" s="38"/>
      <c r="CD209" s="38"/>
      <c r="CE209" s="38"/>
      <c r="CF209" s="38"/>
      <c r="CG209" s="38"/>
      <c r="CH209" s="38"/>
      <c r="CI209" s="42"/>
    </row>
    <row r="210" spans="1:87" x14ac:dyDescent="0.15">
      <c r="A210" s="506"/>
      <c r="B210" s="117"/>
      <c r="C210" s="116" t="s">
        <v>533</v>
      </c>
      <c r="D210" s="35">
        <v>5</v>
      </c>
      <c r="E210" s="36">
        <v>880</v>
      </c>
      <c r="F210" s="38">
        <v>3.4787041184985661</v>
      </c>
      <c r="G210" s="38">
        <v>2.9818285459847909</v>
      </c>
      <c r="H210" s="38">
        <v>6.4939169534160239</v>
      </c>
      <c r="I210" s="38">
        <v>58.44635576538154</v>
      </c>
      <c r="J210" s="38">
        <v>50.677697170692007</v>
      </c>
      <c r="K210" s="36">
        <v>927.0422095808766</v>
      </c>
      <c r="L210" s="38">
        <v>81.3348409090909</v>
      </c>
      <c r="M210" s="38">
        <v>370.64493895637361</v>
      </c>
      <c r="N210" s="36">
        <v>688.37531908636083</v>
      </c>
      <c r="O210" s="36">
        <v>401.00991857191406</v>
      </c>
      <c r="P210" s="38">
        <v>55.200819680397885</v>
      </c>
      <c r="Q210" s="38">
        <v>46.496911365309671</v>
      </c>
      <c r="R210" s="36">
        <v>59.997310484204554</v>
      </c>
      <c r="S210" s="38">
        <v>73.23553557905089</v>
      </c>
      <c r="T210" s="38">
        <v>2.54</v>
      </c>
      <c r="U210" s="38">
        <v>2.4086794865710459</v>
      </c>
      <c r="V210" s="38">
        <v>1.2</v>
      </c>
      <c r="W210" s="38">
        <v>26.343322621345227</v>
      </c>
      <c r="X210" s="38"/>
      <c r="Y210" s="38"/>
      <c r="Z210" s="38"/>
      <c r="AA210" s="38"/>
      <c r="AB210" s="38"/>
      <c r="AC210" s="38"/>
      <c r="AD210" s="38"/>
      <c r="AE210" s="38"/>
      <c r="AF210" s="42"/>
      <c r="BB210" s="114"/>
      <c r="BC210" s="305"/>
      <c r="BD210" s="115" t="s">
        <v>356</v>
      </c>
      <c r="BE210" s="313"/>
      <c r="BF210" s="116" t="s">
        <v>531</v>
      </c>
      <c r="BG210" s="35">
        <v>3</v>
      </c>
      <c r="BH210" s="36"/>
      <c r="BI210" s="38"/>
      <c r="BJ210" s="38"/>
      <c r="BK210" s="38"/>
      <c r="BL210" s="36"/>
      <c r="BM210" s="36"/>
      <c r="BN210" s="36"/>
      <c r="BO210" s="36"/>
      <c r="BP210" s="36"/>
      <c r="BQ210" s="36"/>
      <c r="BR210" s="36"/>
      <c r="BS210" s="36"/>
      <c r="BT210" s="36"/>
      <c r="BU210" s="36"/>
      <c r="BV210" s="36"/>
      <c r="BW210" s="38"/>
      <c r="BX210" s="38"/>
      <c r="BY210" s="38"/>
      <c r="BZ210" s="36"/>
      <c r="CA210" s="38"/>
      <c r="CB210" s="38"/>
      <c r="CC210" s="38"/>
      <c r="CD210" s="38"/>
      <c r="CE210" s="38"/>
      <c r="CF210" s="38"/>
      <c r="CG210" s="38"/>
      <c r="CH210" s="38"/>
      <c r="CI210" s="42"/>
    </row>
    <row r="211" spans="1:87" x14ac:dyDescent="0.15">
      <c r="A211" s="506"/>
      <c r="B211" s="118" t="str">
        <f>IF($BE$6=1,BD213,BD214)</f>
        <v>Weissklee (1. Aufw.)</v>
      </c>
      <c r="C211" s="119" t="s">
        <v>534</v>
      </c>
      <c r="D211" s="46">
        <v>1</v>
      </c>
      <c r="E211" s="47">
        <v>880</v>
      </c>
      <c r="F211" s="49">
        <v>6.4928827783083207</v>
      </c>
      <c r="G211" s="49">
        <v>6.7337573137347508</v>
      </c>
      <c r="H211" s="49">
        <v>11.006070572884067</v>
      </c>
      <c r="I211" s="49">
        <v>115.18931254476053</v>
      </c>
      <c r="J211" s="49">
        <v>164.10770235394205</v>
      </c>
      <c r="K211" s="47">
        <v>878.81893563288543</v>
      </c>
      <c r="L211" s="49">
        <v>255.84403846153847</v>
      </c>
      <c r="M211" s="49">
        <v>117.57615647582477</v>
      </c>
      <c r="N211" s="47">
        <v>236.89201239669424</v>
      </c>
      <c r="O211" s="47">
        <v>165.64930769230767</v>
      </c>
      <c r="P211" s="49">
        <v>79.857868748074637</v>
      </c>
      <c r="Q211" s="49">
        <v>79.176615577493692</v>
      </c>
      <c r="R211" s="47">
        <v>73.826036134009229</v>
      </c>
      <c r="S211" s="49">
        <v>116.26480440587449</v>
      </c>
      <c r="T211" s="49">
        <v>14.57</v>
      </c>
      <c r="U211" s="49">
        <v>4.1888000000000005</v>
      </c>
      <c r="V211" s="49">
        <v>1.82</v>
      </c>
      <c r="W211" s="49">
        <v>33.121099999999998</v>
      </c>
      <c r="X211" s="49"/>
      <c r="Y211" s="49"/>
      <c r="Z211" s="49"/>
      <c r="AA211" s="49"/>
      <c r="AB211" s="49"/>
      <c r="AC211" s="49"/>
      <c r="AD211" s="49"/>
      <c r="AE211" s="49"/>
      <c r="AF211" s="53"/>
      <c r="BB211" s="114"/>
      <c r="BC211" s="305"/>
      <c r="BD211" s="117"/>
      <c r="BE211" s="116"/>
      <c r="BF211" s="116" t="s">
        <v>532</v>
      </c>
      <c r="BG211" s="35">
        <v>4</v>
      </c>
      <c r="BH211" s="36"/>
      <c r="BI211" s="38"/>
      <c r="BJ211" s="38"/>
      <c r="BK211" s="38"/>
      <c r="BL211" s="36"/>
      <c r="BM211" s="36"/>
      <c r="BN211" s="36"/>
      <c r="BO211" s="36"/>
      <c r="BP211" s="36"/>
      <c r="BQ211" s="36"/>
      <c r="BR211" s="36"/>
      <c r="BS211" s="36"/>
      <c r="BT211" s="36"/>
      <c r="BU211" s="36"/>
      <c r="BV211" s="36"/>
      <c r="BW211" s="38"/>
      <c r="BX211" s="38"/>
      <c r="BY211" s="38"/>
      <c r="BZ211" s="36"/>
      <c r="CA211" s="38"/>
      <c r="CB211" s="38"/>
      <c r="CC211" s="38"/>
      <c r="CD211" s="38"/>
      <c r="CE211" s="38"/>
      <c r="CF211" s="38"/>
      <c r="CG211" s="38"/>
      <c r="CH211" s="38"/>
      <c r="CI211" s="42"/>
    </row>
    <row r="212" spans="1:87" x14ac:dyDescent="0.15">
      <c r="A212" s="506"/>
      <c r="B212" s="117"/>
      <c r="C212" s="116" t="s">
        <v>535</v>
      </c>
      <c r="D212" s="35">
        <v>2</v>
      </c>
      <c r="E212" s="54">
        <v>880</v>
      </c>
      <c r="F212" s="56">
        <v>6.4001626890710668</v>
      </c>
      <c r="G212" s="56">
        <v>6.6218954991256442</v>
      </c>
      <c r="H212" s="56">
        <v>10.867183847955351</v>
      </c>
      <c r="I212" s="56">
        <v>111.58649958675406</v>
      </c>
      <c r="J212" s="56">
        <v>151.18813628014391</v>
      </c>
      <c r="K212" s="54">
        <v>886.68929937382086</v>
      </c>
      <c r="L212" s="56">
        <v>235.6899470217619</v>
      </c>
      <c r="M212" s="56">
        <v>142.5744807156851</v>
      </c>
      <c r="N212" s="54">
        <v>260.66278697856228</v>
      </c>
      <c r="O212" s="54">
        <v>192.63250790256708</v>
      </c>
      <c r="P212" s="56">
        <v>69.527014535265252</v>
      </c>
      <c r="Q212" s="56">
        <v>78.415055879060006</v>
      </c>
      <c r="R212" s="54">
        <v>73.045890563833396</v>
      </c>
      <c r="S212" s="56">
        <v>113.3356280654088</v>
      </c>
      <c r="T212" s="56">
        <v>14.53</v>
      </c>
      <c r="U212" s="56">
        <v>4.1903000000000006</v>
      </c>
      <c r="V212" s="56">
        <v>1.89</v>
      </c>
      <c r="W212" s="56">
        <v>34.674199999999999</v>
      </c>
      <c r="X212" s="56"/>
      <c r="Y212" s="56"/>
      <c r="Z212" s="56"/>
      <c r="AA212" s="56"/>
      <c r="AB212" s="56"/>
      <c r="AC212" s="56"/>
      <c r="AD212" s="56"/>
      <c r="AE212" s="56"/>
      <c r="AF212" s="60"/>
      <c r="BB212" s="114"/>
      <c r="BC212" s="305"/>
      <c r="BD212" s="117"/>
      <c r="BE212" s="116"/>
      <c r="BF212" s="116" t="s">
        <v>533</v>
      </c>
      <c r="BG212" s="35">
        <v>5</v>
      </c>
      <c r="BH212" s="36"/>
      <c r="BI212" s="38"/>
      <c r="BJ212" s="38"/>
      <c r="BK212" s="38"/>
      <c r="BL212" s="36"/>
      <c r="BM212" s="36"/>
      <c r="BN212" s="36"/>
      <c r="BO212" s="36"/>
      <c r="BP212" s="36"/>
      <c r="BQ212" s="36"/>
      <c r="BR212" s="36"/>
      <c r="BS212" s="36"/>
      <c r="BT212" s="36"/>
      <c r="BU212" s="36"/>
      <c r="BV212" s="36"/>
      <c r="BW212" s="38"/>
      <c r="BX212" s="38"/>
      <c r="BY212" s="38"/>
      <c r="BZ212" s="36"/>
      <c r="CA212" s="38"/>
      <c r="CB212" s="38"/>
      <c r="CC212" s="38"/>
      <c r="CD212" s="38"/>
      <c r="CE212" s="38"/>
      <c r="CF212" s="38"/>
      <c r="CG212" s="38"/>
      <c r="CH212" s="38"/>
      <c r="CI212" s="42"/>
    </row>
    <row r="213" spans="1:87" x14ac:dyDescent="0.15">
      <c r="A213" s="506"/>
      <c r="B213" s="117"/>
      <c r="C213" s="116" t="s">
        <v>536</v>
      </c>
      <c r="D213" s="35">
        <v>3</v>
      </c>
      <c r="E213" s="54">
        <v>880</v>
      </c>
      <c r="F213" s="56">
        <v>6.3682130785922322</v>
      </c>
      <c r="G213" s="56">
        <v>6.5739300967121679</v>
      </c>
      <c r="H213" s="56">
        <v>10.830191239046009</v>
      </c>
      <c r="I213" s="56">
        <v>110.81614281821784</v>
      </c>
      <c r="J213" s="56">
        <v>148.23637325844908</v>
      </c>
      <c r="K213" s="54">
        <v>892.00450450450455</v>
      </c>
      <c r="L213" s="56">
        <v>231.09677802502594</v>
      </c>
      <c r="M213" s="56">
        <v>151.04817163833457</v>
      </c>
      <c r="N213" s="54">
        <v>261.57894736842104</v>
      </c>
      <c r="O213" s="54">
        <v>200.59668005171548</v>
      </c>
      <c r="P213" s="56">
        <v>70.916993772598516</v>
      </c>
      <c r="Q213" s="56">
        <v>77.805735223918418</v>
      </c>
      <c r="R213" s="54">
        <v>72.783332615712169</v>
      </c>
      <c r="S213" s="56">
        <v>108.03571428571428</v>
      </c>
      <c r="T213" s="56">
        <v>14.56</v>
      </c>
      <c r="U213" s="56">
        <v>4.1294000000000004</v>
      </c>
      <c r="V213" s="56">
        <v>1.94</v>
      </c>
      <c r="W213" s="56">
        <v>35.987299999999998</v>
      </c>
      <c r="X213" s="56"/>
      <c r="Y213" s="56"/>
      <c r="Z213" s="56"/>
      <c r="AA213" s="56"/>
      <c r="AB213" s="56"/>
      <c r="AC213" s="56"/>
      <c r="AD213" s="56"/>
      <c r="AE213" s="56"/>
      <c r="AF213" s="60"/>
      <c r="BB213" s="114"/>
      <c r="BC213" s="305"/>
      <c r="BD213" s="118" t="s">
        <v>374</v>
      </c>
      <c r="BE213" s="119"/>
      <c r="BF213" s="119" t="s">
        <v>534</v>
      </c>
      <c r="BG213" s="46">
        <v>1</v>
      </c>
      <c r="BH213" s="47"/>
      <c r="BI213" s="49"/>
      <c r="BJ213" s="49"/>
      <c r="BK213" s="49"/>
      <c r="BL213" s="47"/>
      <c r="BM213" s="47"/>
      <c r="BN213" s="47"/>
      <c r="BO213" s="47"/>
      <c r="BP213" s="47"/>
      <c r="BQ213" s="47"/>
      <c r="BR213" s="47"/>
      <c r="BS213" s="47"/>
      <c r="BT213" s="47"/>
      <c r="BU213" s="47"/>
      <c r="BV213" s="47"/>
      <c r="BW213" s="49"/>
      <c r="BX213" s="49"/>
      <c r="BY213" s="49"/>
      <c r="BZ213" s="47"/>
      <c r="CA213" s="49"/>
      <c r="CB213" s="49"/>
      <c r="CC213" s="49"/>
      <c r="CD213" s="49"/>
      <c r="CE213" s="49"/>
      <c r="CF213" s="49"/>
      <c r="CG213" s="49"/>
      <c r="CH213" s="49"/>
      <c r="CI213" s="53"/>
    </row>
    <row r="214" spans="1:87" x14ac:dyDescent="0.15">
      <c r="A214" s="506"/>
      <c r="B214" s="117"/>
      <c r="C214" s="116" t="s">
        <v>537</v>
      </c>
      <c r="D214" s="35">
        <v>4</v>
      </c>
      <c r="E214" s="54">
        <v>880</v>
      </c>
      <c r="F214" s="56">
        <v>6.0391176018551427</v>
      </c>
      <c r="G214" s="56">
        <v>6.1635678127502773</v>
      </c>
      <c r="H214" s="56">
        <v>10.350866914565264</v>
      </c>
      <c r="I214" s="56">
        <v>105.68516764668161</v>
      </c>
      <c r="J214" s="56">
        <v>138.74298179689239</v>
      </c>
      <c r="K214" s="54">
        <v>893.04405696331014</v>
      </c>
      <c r="L214" s="56">
        <v>216.34015677890912</v>
      </c>
      <c r="M214" s="56">
        <v>171.35313675556745</v>
      </c>
      <c r="N214" s="54">
        <v>264.56566810585878</v>
      </c>
      <c r="O214" s="54">
        <v>217.59599375032832</v>
      </c>
      <c r="P214" s="56">
        <v>91.040533620581357</v>
      </c>
      <c r="Q214" s="56">
        <v>74.939611651127478</v>
      </c>
      <c r="R214" s="54">
        <v>72.123750834148893</v>
      </c>
      <c r="S214" s="56">
        <v>112.9646017699115</v>
      </c>
      <c r="T214" s="56">
        <v>14.66</v>
      </c>
      <c r="U214" s="56">
        <v>4.0061</v>
      </c>
      <c r="V214" s="56">
        <v>1.98</v>
      </c>
      <c r="W214" s="56">
        <v>37.060400000000001</v>
      </c>
      <c r="X214" s="56"/>
      <c r="Y214" s="56"/>
      <c r="Z214" s="56"/>
      <c r="AA214" s="56"/>
      <c r="AB214" s="56"/>
      <c r="AC214" s="56"/>
      <c r="AD214" s="56"/>
      <c r="AE214" s="56"/>
      <c r="AF214" s="60"/>
      <c r="BB214" s="114"/>
      <c r="BC214" s="305"/>
      <c r="BD214" s="115" t="s">
        <v>376</v>
      </c>
      <c r="BE214" s="313"/>
      <c r="BF214" s="116" t="s">
        <v>535</v>
      </c>
      <c r="BG214" s="35">
        <v>2</v>
      </c>
      <c r="BH214" s="54"/>
      <c r="BI214" s="56"/>
      <c r="BJ214" s="56"/>
      <c r="BK214" s="56"/>
      <c r="BL214" s="54"/>
      <c r="BM214" s="54"/>
      <c r="BN214" s="54"/>
      <c r="BO214" s="54"/>
      <c r="BP214" s="54"/>
      <c r="BQ214" s="54"/>
      <c r="BR214" s="54"/>
      <c r="BS214" s="54"/>
      <c r="BT214" s="54"/>
      <c r="BU214" s="54"/>
      <c r="BV214" s="54"/>
      <c r="BW214" s="56"/>
      <c r="BX214" s="56"/>
      <c r="BY214" s="56"/>
      <c r="BZ214" s="54"/>
      <c r="CA214" s="56"/>
      <c r="CB214" s="56"/>
      <c r="CC214" s="56"/>
      <c r="CD214" s="56"/>
      <c r="CE214" s="56"/>
      <c r="CF214" s="56"/>
      <c r="CG214" s="56"/>
      <c r="CH214" s="56"/>
      <c r="CI214" s="60"/>
    </row>
    <row r="215" spans="1:87" x14ac:dyDescent="0.15">
      <c r="A215" s="506"/>
      <c r="B215" s="117"/>
      <c r="C215" s="116" t="s">
        <v>538</v>
      </c>
      <c r="D215" s="35">
        <v>5</v>
      </c>
      <c r="E215" s="54">
        <v>880</v>
      </c>
      <c r="F215" s="56">
        <v>5.6447380024016871</v>
      </c>
      <c r="G215" s="56">
        <v>5.6663151506296749</v>
      </c>
      <c r="H215" s="56">
        <v>9.7790242013558917</v>
      </c>
      <c r="I215" s="56">
        <v>98.999563027119208</v>
      </c>
      <c r="J215" s="56">
        <v>124.09894651305322</v>
      </c>
      <c r="K215" s="54">
        <v>888.03963466637254</v>
      </c>
      <c r="L215" s="56">
        <v>193.67138461571977</v>
      </c>
      <c r="M215" s="56">
        <v>198.99282227159455</v>
      </c>
      <c r="N215" s="54">
        <v>294.20362474189051</v>
      </c>
      <c r="O215" s="54">
        <v>254.97375829413104</v>
      </c>
      <c r="P215" s="56">
        <v>68.848079320151115</v>
      </c>
      <c r="Q215" s="56">
        <v>71.155007633017817</v>
      </c>
      <c r="R215" s="54">
        <v>70.791741499332204</v>
      </c>
      <c r="S215" s="56">
        <v>111.92496463789057</v>
      </c>
      <c r="T215" s="56">
        <v>14.84</v>
      </c>
      <c r="U215" s="56">
        <v>3.8204000000000002</v>
      </c>
      <c r="V215" s="56">
        <v>2</v>
      </c>
      <c r="W215" s="56">
        <v>37.893500000000003</v>
      </c>
      <c r="X215" s="56"/>
      <c r="Y215" s="56"/>
      <c r="Z215" s="56"/>
      <c r="AA215" s="56"/>
      <c r="AB215" s="56"/>
      <c r="AC215" s="56"/>
      <c r="AD215" s="56"/>
      <c r="AE215" s="56"/>
      <c r="AF215" s="60"/>
      <c r="BB215" s="114"/>
      <c r="BC215" s="305"/>
      <c r="BD215" s="117"/>
      <c r="BE215" s="116"/>
      <c r="BF215" s="116" t="s">
        <v>536</v>
      </c>
      <c r="BG215" s="35">
        <v>3</v>
      </c>
      <c r="BH215" s="54"/>
      <c r="BI215" s="56"/>
      <c r="BJ215" s="56"/>
      <c r="BK215" s="56"/>
      <c r="BL215" s="54"/>
      <c r="BM215" s="54"/>
      <c r="BN215" s="54"/>
      <c r="BO215" s="54"/>
      <c r="BP215" s="54"/>
      <c r="BQ215" s="54"/>
      <c r="BR215" s="54"/>
      <c r="BS215" s="54"/>
      <c r="BT215" s="54"/>
      <c r="BU215" s="54"/>
      <c r="BV215" s="54"/>
      <c r="BW215" s="56"/>
      <c r="BX215" s="56"/>
      <c r="BY215" s="56"/>
      <c r="BZ215" s="54"/>
      <c r="CA215" s="56"/>
      <c r="CB215" s="56"/>
      <c r="CC215" s="56"/>
      <c r="CD215" s="56"/>
      <c r="CE215" s="56"/>
      <c r="CF215" s="56"/>
      <c r="CG215" s="56"/>
      <c r="CH215" s="56"/>
      <c r="CI215" s="60"/>
    </row>
    <row r="216" spans="1:87" x14ac:dyDescent="0.15">
      <c r="A216" s="506"/>
      <c r="B216" s="118" t="str">
        <f>IF($BE$6=1,BD218,BD219)</f>
        <v>Rotklee (1. Aufw.)</v>
      </c>
      <c r="C216" s="119" t="s">
        <v>539</v>
      </c>
      <c r="D216" s="46">
        <v>1</v>
      </c>
      <c r="E216" s="61">
        <v>880</v>
      </c>
      <c r="F216" s="63">
        <v>6.0329928599357956</v>
      </c>
      <c r="G216" s="63">
        <v>6.1300245161530285</v>
      </c>
      <c r="H216" s="63">
        <v>10.37080608158927</v>
      </c>
      <c r="I216" s="63">
        <v>106.81205968317329</v>
      </c>
      <c r="J216" s="63">
        <v>142.79387211286769</v>
      </c>
      <c r="K216" s="61">
        <v>899.25224948025846</v>
      </c>
      <c r="L216" s="63">
        <v>222.64193320151318</v>
      </c>
      <c r="M216" s="63">
        <v>139.03130342144959</v>
      </c>
      <c r="N216" s="61">
        <v>229.22388126561719</v>
      </c>
      <c r="O216" s="61">
        <v>167.00439574712337</v>
      </c>
      <c r="P216" s="63">
        <v>91.300145793292458</v>
      </c>
      <c r="Q216" s="63">
        <v>73.870385784560142</v>
      </c>
      <c r="R216" s="61">
        <v>72.293591117877796</v>
      </c>
      <c r="S216" s="63">
        <v>100.82766226942699</v>
      </c>
      <c r="T216" s="63">
        <v>13.78</v>
      </c>
      <c r="U216" s="63">
        <v>3.6517331543348148</v>
      </c>
      <c r="V216" s="63">
        <v>2.6</v>
      </c>
      <c r="W216" s="63">
        <v>29.917083476813865</v>
      </c>
      <c r="X216" s="63"/>
      <c r="Y216" s="63"/>
      <c r="Z216" s="63"/>
      <c r="AA216" s="63"/>
      <c r="AB216" s="63"/>
      <c r="AC216" s="63"/>
      <c r="AD216" s="63"/>
      <c r="AE216" s="63"/>
      <c r="AF216" s="67"/>
      <c r="BB216" s="114"/>
      <c r="BC216" s="305"/>
      <c r="BD216" s="117"/>
      <c r="BE216" s="116"/>
      <c r="BF216" s="116" t="s">
        <v>537</v>
      </c>
      <c r="BG216" s="35">
        <v>4</v>
      </c>
      <c r="BH216" s="54"/>
      <c r="BI216" s="56"/>
      <c r="BJ216" s="56"/>
      <c r="BK216" s="56"/>
      <c r="BL216" s="54"/>
      <c r="BM216" s="54"/>
      <c r="BN216" s="54"/>
      <c r="BO216" s="54"/>
      <c r="BP216" s="54"/>
      <c r="BQ216" s="54"/>
      <c r="BR216" s="54"/>
      <c r="BS216" s="54"/>
      <c r="BT216" s="54"/>
      <c r="BU216" s="54"/>
      <c r="BV216" s="54"/>
      <c r="BW216" s="56"/>
      <c r="BX216" s="56"/>
      <c r="BY216" s="56"/>
      <c r="BZ216" s="54"/>
      <c r="CA216" s="56"/>
      <c r="CB216" s="56"/>
      <c r="CC216" s="56"/>
      <c r="CD216" s="56"/>
      <c r="CE216" s="56"/>
      <c r="CF216" s="56"/>
      <c r="CG216" s="56"/>
      <c r="CH216" s="56"/>
      <c r="CI216" s="60"/>
    </row>
    <row r="217" spans="1:87" x14ac:dyDescent="0.15">
      <c r="A217" s="506"/>
      <c r="B217" s="117"/>
      <c r="C217" s="116" t="s">
        <v>540</v>
      </c>
      <c r="D217" s="35">
        <v>2</v>
      </c>
      <c r="E217" s="36">
        <v>880</v>
      </c>
      <c r="F217" s="38">
        <v>6.1206033186784641</v>
      </c>
      <c r="G217" s="38">
        <v>6.2515824364712964</v>
      </c>
      <c r="H217" s="38">
        <v>10.485087404986963</v>
      </c>
      <c r="I217" s="38">
        <v>104.75933070825644</v>
      </c>
      <c r="J217" s="38">
        <v>128.53885265911163</v>
      </c>
      <c r="K217" s="36">
        <v>904.0022197558269</v>
      </c>
      <c r="L217" s="38">
        <v>200.56520302124096</v>
      </c>
      <c r="M217" s="38">
        <v>168.76053702561416</v>
      </c>
      <c r="N217" s="36">
        <v>268.64370941403257</v>
      </c>
      <c r="O217" s="36">
        <v>208.27246516825451</v>
      </c>
      <c r="P217" s="38">
        <v>93.993731259535593</v>
      </c>
      <c r="Q217" s="38">
        <v>75.163130038388275</v>
      </c>
      <c r="R217" s="36">
        <v>71.003972043662316</v>
      </c>
      <c r="S217" s="38">
        <v>96.020202020202021</v>
      </c>
      <c r="T217" s="38">
        <v>14.2</v>
      </c>
      <c r="U217" s="38">
        <v>3.4070059816613494</v>
      </c>
      <c r="V217" s="38">
        <v>2.59</v>
      </c>
      <c r="W217" s="38">
        <v>31.340290230529376</v>
      </c>
      <c r="X217" s="38"/>
      <c r="Y217" s="38"/>
      <c r="Z217" s="38"/>
      <c r="AA217" s="38"/>
      <c r="AB217" s="38"/>
      <c r="AC217" s="38"/>
      <c r="AD217" s="38"/>
      <c r="AE217" s="38"/>
      <c r="AF217" s="42"/>
      <c r="BB217" s="114"/>
      <c r="BC217" s="305"/>
      <c r="BD217" s="117"/>
      <c r="BE217" s="116"/>
      <c r="BF217" s="116" t="s">
        <v>538</v>
      </c>
      <c r="BG217" s="35">
        <v>5</v>
      </c>
      <c r="BH217" s="54"/>
      <c r="BI217" s="56"/>
      <c r="BJ217" s="56"/>
      <c r="BK217" s="56"/>
      <c r="BL217" s="54"/>
      <c r="BM217" s="54"/>
      <c r="BN217" s="54"/>
      <c r="BO217" s="54"/>
      <c r="BP217" s="54"/>
      <c r="BQ217" s="54"/>
      <c r="BR217" s="54"/>
      <c r="BS217" s="54"/>
      <c r="BT217" s="54"/>
      <c r="BU217" s="54"/>
      <c r="BV217" s="54"/>
      <c r="BW217" s="56"/>
      <c r="BX217" s="56"/>
      <c r="BY217" s="56"/>
      <c r="BZ217" s="54"/>
      <c r="CA217" s="56"/>
      <c r="CB217" s="56"/>
      <c r="CC217" s="56"/>
      <c r="CD217" s="56"/>
      <c r="CE217" s="56"/>
      <c r="CF217" s="56"/>
      <c r="CG217" s="56"/>
      <c r="CH217" s="56"/>
      <c r="CI217" s="60"/>
    </row>
    <row r="218" spans="1:87" x14ac:dyDescent="0.15">
      <c r="A218" s="506"/>
      <c r="B218" s="117"/>
      <c r="C218" s="116" t="s">
        <v>541</v>
      </c>
      <c r="D218" s="35">
        <v>3</v>
      </c>
      <c r="E218" s="36">
        <v>880</v>
      </c>
      <c r="F218" s="38">
        <v>5.946210910028924</v>
      </c>
      <c r="G218" s="38">
        <v>6.0342760611134141</v>
      </c>
      <c r="H218" s="38">
        <v>10.230010263291812</v>
      </c>
      <c r="I218" s="38">
        <v>100.10147674080268</v>
      </c>
      <c r="J218" s="38">
        <v>113.87464102544524</v>
      </c>
      <c r="K218" s="36">
        <v>907.91494813252109</v>
      </c>
      <c r="L218" s="38">
        <v>177.97383907119982</v>
      </c>
      <c r="M218" s="38">
        <v>190.54421202500941</v>
      </c>
      <c r="N218" s="36">
        <v>302.52007465559825</v>
      </c>
      <c r="O218" s="36">
        <v>225.71713363994829</v>
      </c>
      <c r="P218" s="38">
        <v>93.02115126212469</v>
      </c>
      <c r="Q218" s="38">
        <v>73.727737393511873</v>
      </c>
      <c r="R218" s="36">
        <v>69.443521014554364</v>
      </c>
      <c r="S218" s="38">
        <v>92.162356025778735</v>
      </c>
      <c r="T218" s="38">
        <v>14.45</v>
      </c>
      <c r="U218" s="38">
        <v>3.1921166356891613</v>
      </c>
      <c r="V218" s="38">
        <v>2.5499999999999998</v>
      </c>
      <c r="W218" s="38">
        <v>29.595755825740795</v>
      </c>
      <c r="X218" s="38"/>
      <c r="Y218" s="38"/>
      <c r="Z218" s="38"/>
      <c r="AA218" s="38"/>
      <c r="AB218" s="38"/>
      <c r="AC218" s="38"/>
      <c r="AD218" s="38"/>
      <c r="AE218" s="38"/>
      <c r="AF218" s="42"/>
      <c r="BB218" s="114"/>
      <c r="BC218" s="305"/>
      <c r="BD218" s="118" t="s">
        <v>381</v>
      </c>
      <c r="BE218" s="119"/>
      <c r="BF218" s="119" t="s">
        <v>539</v>
      </c>
      <c r="BG218" s="46">
        <v>1</v>
      </c>
      <c r="BH218" s="61"/>
      <c r="BI218" s="63"/>
      <c r="BJ218" s="63"/>
      <c r="BK218" s="63"/>
      <c r="BL218" s="61"/>
      <c r="BM218" s="61"/>
      <c r="BN218" s="61"/>
      <c r="BO218" s="61"/>
      <c r="BP218" s="61"/>
      <c r="BQ218" s="61"/>
      <c r="BR218" s="61"/>
      <c r="BS218" s="61"/>
      <c r="BT218" s="61"/>
      <c r="BU218" s="61"/>
      <c r="BV218" s="61"/>
      <c r="BW218" s="63"/>
      <c r="BX218" s="63"/>
      <c r="BY218" s="63"/>
      <c r="BZ218" s="61"/>
      <c r="CA218" s="63"/>
      <c r="CB218" s="63"/>
      <c r="CC218" s="63"/>
      <c r="CD218" s="63"/>
      <c r="CE218" s="63"/>
      <c r="CF218" s="63"/>
      <c r="CG218" s="63"/>
      <c r="CH218" s="63"/>
      <c r="CI218" s="67"/>
    </row>
    <row r="219" spans="1:87" x14ac:dyDescent="0.15">
      <c r="A219" s="506"/>
      <c r="B219" s="117"/>
      <c r="C219" s="116" t="s">
        <v>542</v>
      </c>
      <c r="D219" s="35">
        <v>4</v>
      </c>
      <c r="E219" s="36">
        <v>880</v>
      </c>
      <c r="F219" s="38">
        <v>5.3339768499548104</v>
      </c>
      <c r="G219" s="38">
        <v>5.2630042665749741</v>
      </c>
      <c r="H219" s="38">
        <v>9.3370594611301634</v>
      </c>
      <c r="I219" s="38">
        <v>89.272930941356208</v>
      </c>
      <c r="J219" s="38">
        <v>91.681638796942551</v>
      </c>
      <c r="K219" s="36">
        <v>911.09067173980293</v>
      </c>
      <c r="L219" s="38">
        <v>143.98257355646018</v>
      </c>
      <c r="M219" s="38">
        <v>249.44359533503899</v>
      </c>
      <c r="N219" s="36">
        <v>378.89537655082478</v>
      </c>
      <c r="O219" s="36">
        <v>301.3396121885786</v>
      </c>
      <c r="P219" s="38">
        <v>101.15891513529429</v>
      </c>
      <c r="Q219" s="38">
        <v>67.902590039268333</v>
      </c>
      <c r="R219" s="36">
        <v>66.663992983131337</v>
      </c>
      <c r="S219" s="38">
        <v>89.059940017746229</v>
      </c>
      <c r="T219" s="38">
        <v>14.52</v>
      </c>
      <c r="U219" s="38">
        <v>2.5661128595380225</v>
      </c>
      <c r="V219" s="38">
        <v>2.4900000000000002</v>
      </c>
      <c r="W219" s="38">
        <v>27.837638007286682</v>
      </c>
      <c r="X219" s="38"/>
      <c r="Y219" s="38"/>
      <c r="Z219" s="38"/>
      <c r="AA219" s="38"/>
      <c r="AB219" s="38"/>
      <c r="AC219" s="38"/>
      <c r="AD219" s="38"/>
      <c r="AE219" s="38"/>
      <c r="AF219" s="42"/>
      <c r="BB219" s="114"/>
      <c r="BC219" s="305"/>
      <c r="BD219" s="115" t="s">
        <v>383</v>
      </c>
      <c r="BE219" s="313"/>
      <c r="BF219" s="116" t="s">
        <v>540</v>
      </c>
      <c r="BG219" s="35">
        <v>2</v>
      </c>
      <c r="BH219" s="36"/>
      <c r="BI219" s="38"/>
      <c r="BJ219" s="38"/>
      <c r="BK219" s="38"/>
      <c r="BL219" s="36"/>
      <c r="BM219" s="36"/>
      <c r="BN219" s="36"/>
      <c r="BO219" s="36"/>
      <c r="BP219" s="36"/>
      <c r="BQ219" s="36"/>
      <c r="BR219" s="36"/>
      <c r="BS219" s="36"/>
      <c r="BT219" s="36"/>
      <c r="BU219" s="36"/>
      <c r="BV219" s="36"/>
      <c r="BW219" s="38"/>
      <c r="BX219" s="38"/>
      <c r="BY219" s="38"/>
      <c r="BZ219" s="36"/>
      <c r="CA219" s="38"/>
      <c r="CB219" s="38"/>
      <c r="CC219" s="38"/>
      <c r="CD219" s="38"/>
      <c r="CE219" s="38"/>
      <c r="CF219" s="38"/>
      <c r="CG219" s="38"/>
      <c r="CH219" s="38"/>
      <c r="CI219" s="42"/>
    </row>
    <row r="220" spans="1:87" x14ac:dyDescent="0.15">
      <c r="A220" s="506"/>
      <c r="B220" s="117"/>
      <c r="C220" s="116" t="s">
        <v>543</v>
      </c>
      <c r="D220" s="35">
        <v>5</v>
      </c>
      <c r="E220" s="36">
        <v>880</v>
      </c>
      <c r="F220" s="38">
        <v>4.8986224610893006</v>
      </c>
      <c r="G220" s="38">
        <v>4.7115794746694535</v>
      </c>
      <c r="H220" s="38">
        <v>8.6974112226880536</v>
      </c>
      <c r="I220" s="38">
        <v>84.00353059255761</v>
      </c>
      <c r="J220" s="38">
        <v>87.218490221317211</v>
      </c>
      <c r="K220" s="36">
        <v>912.54996957547519</v>
      </c>
      <c r="L220" s="38">
        <v>137.17191471216196</v>
      </c>
      <c r="M220" s="38">
        <v>277.90797518765919</v>
      </c>
      <c r="N220" s="36">
        <v>418.27099126308275</v>
      </c>
      <c r="O220" s="36">
        <v>327.66853774289814</v>
      </c>
      <c r="P220" s="38">
        <v>86.247521433037477</v>
      </c>
      <c r="Q220" s="38">
        <v>63.12576439054714</v>
      </c>
      <c r="R220" s="36">
        <v>66.029267444351362</v>
      </c>
      <c r="S220" s="38">
        <v>87.641567645035551</v>
      </c>
      <c r="T220" s="38">
        <v>14.42</v>
      </c>
      <c r="U220" s="38">
        <v>2.2911208838569355</v>
      </c>
      <c r="V220" s="38">
        <v>2.39</v>
      </c>
      <c r="W220" s="38">
        <v>25.44396677169637</v>
      </c>
      <c r="X220" s="38"/>
      <c r="Y220" s="38"/>
      <c r="Z220" s="38"/>
      <c r="AA220" s="38"/>
      <c r="AB220" s="38"/>
      <c r="AC220" s="38"/>
      <c r="AD220" s="38"/>
      <c r="AE220" s="38"/>
      <c r="AF220" s="42"/>
      <c r="BB220" s="114"/>
      <c r="BC220" s="305"/>
      <c r="BD220" s="117"/>
      <c r="BE220" s="116"/>
      <c r="BF220" s="116" t="s">
        <v>541</v>
      </c>
      <c r="BG220" s="35">
        <v>3</v>
      </c>
      <c r="BH220" s="36"/>
      <c r="BI220" s="38"/>
      <c r="BJ220" s="38"/>
      <c r="BK220" s="38"/>
      <c r="BL220" s="36"/>
      <c r="BM220" s="36"/>
      <c r="BN220" s="36"/>
      <c r="BO220" s="36"/>
      <c r="BP220" s="36"/>
      <c r="BQ220" s="36"/>
      <c r="BR220" s="36"/>
      <c r="BS220" s="36"/>
      <c r="BT220" s="36"/>
      <c r="BU220" s="36"/>
      <c r="BV220" s="36"/>
      <c r="BW220" s="38"/>
      <c r="BX220" s="38"/>
      <c r="BY220" s="38"/>
      <c r="BZ220" s="36"/>
      <c r="CA220" s="38"/>
      <c r="CB220" s="38"/>
      <c r="CC220" s="38"/>
      <c r="CD220" s="38"/>
      <c r="CE220" s="38"/>
      <c r="CF220" s="38"/>
      <c r="CG220" s="38"/>
      <c r="CH220" s="38"/>
      <c r="CI220" s="42"/>
    </row>
    <row r="221" spans="1:87" x14ac:dyDescent="0.15">
      <c r="A221" s="506"/>
      <c r="B221" s="118" t="str">
        <f>IF($BE$6=1,BD223,BD224)</f>
        <v>Luzerne (1. Aufw.)</v>
      </c>
      <c r="C221" s="119" t="s">
        <v>544</v>
      </c>
      <c r="D221" s="46">
        <v>1</v>
      </c>
      <c r="E221" s="47">
        <v>880</v>
      </c>
      <c r="F221" s="49">
        <v>6.1152366325070071</v>
      </c>
      <c r="G221" s="49">
        <v>6.2354951439307147</v>
      </c>
      <c r="H221" s="49">
        <v>10.487784693119686</v>
      </c>
      <c r="I221" s="49">
        <v>111.41339068374273</v>
      </c>
      <c r="J221" s="49">
        <v>162.13395248760241</v>
      </c>
      <c r="K221" s="47">
        <v>887.85034619349403</v>
      </c>
      <c r="L221" s="49">
        <v>252.7598030914173</v>
      </c>
      <c r="M221" s="49">
        <v>134.18424103813857</v>
      </c>
      <c r="N221" s="47">
        <v>198.30944747022204</v>
      </c>
      <c r="O221" s="47">
        <v>158.60262779009932</v>
      </c>
      <c r="P221" s="49">
        <v>76.007080952380946</v>
      </c>
      <c r="Q221" s="49">
        <v>74.805718324964218</v>
      </c>
      <c r="R221" s="47">
        <v>73.688541977060964</v>
      </c>
      <c r="S221" s="49">
        <v>112.45407222906404</v>
      </c>
      <c r="T221" s="49">
        <v>18.52</v>
      </c>
      <c r="U221" s="49">
        <v>4.01400943898504</v>
      </c>
      <c r="V221" s="49">
        <v>2.99</v>
      </c>
      <c r="W221" s="49">
        <v>37.448287945605905</v>
      </c>
      <c r="X221" s="49"/>
      <c r="Y221" s="49"/>
      <c r="Z221" s="49"/>
      <c r="AA221" s="49"/>
      <c r="AB221" s="49"/>
      <c r="AC221" s="49"/>
      <c r="AD221" s="49"/>
      <c r="AE221" s="49"/>
      <c r="AF221" s="53"/>
      <c r="BB221" s="114"/>
      <c r="BC221" s="305"/>
      <c r="BD221" s="117"/>
      <c r="BE221" s="116"/>
      <c r="BF221" s="116" t="s">
        <v>542</v>
      </c>
      <c r="BG221" s="35">
        <v>4</v>
      </c>
      <c r="BH221" s="36"/>
      <c r="BI221" s="38"/>
      <c r="BJ221" s="38"/>
      <c r="BK221" s="38"/>
      <c r="BL221" s="36"/>
      <c r="BM221" s="36"/>
      <c r="BN221" s="36"/>
      <c r="BO221" s="36"/>
      <c r="BP221" s="36"/>
      <c r="BQ221" s="36"/>
      <c r="BR221" s="36"/>
      <c r="BS221" s="36"/>
      <c r="BT221" s="36"/>
      <c r="BU221" s="36"/>
      <c r="BV221" s="36"/>
      <c r="BW221" s="38"/>
      <c r="BX221" s="38"/>
      <c r="BY221" s="38"/>
      <c r="BZ221" s="36"/>
      <c r="CA221" s="38"/>
      <c r="CB221" s="38"/>
      <c r="CC221" s="38"/>
      <c r="CD221" s="38"/>
      <c r="CE221" s="38"/>
      <c r="CF221" s="38"/>
      <c r="CG221" s="38"/>
      <c r="CH221" s="38"/>
      <c r="CI221" s="42"/>
    </row>
    <row r="222" spans="1:87" x14ac:dyDescent="0.15">
      <c r="A222" s="506"/>
      <c r="B222" s="117"/>
      <c r="C222" s="116" t="s">
        <v>545</v>
      </c>
      <c r="D222" s="35">
        <v>2</v>
      </c>
      <c r="E222" s="54">
        <v>880</v>
      </c>
      <c r="F222" s="56">
        <v>5.9258460891031488</v>
      </c>
      <c r="G222" s="56">
        <v>5.997902545785716</v>
      </c>
      <c r="H222" s="56">
        <v>10.212285301385617</v>
      </c>
      <c r="I222" s="56">
        <v>108.02768694886333</v>
      </c>
      <c r="J222" s="56">
        <v>154.66453165740427</v>
      </c>
      <c r="K222" s="54">
        <v>887.36162171882336</v>
      </c>
      <c r="L222" s="56">
        <v>241.10687319148934</v>
      </c>
      <c r="M222" s="56">
        <v>170.27455553952302</v>
      </c>
      <c r="N222" s="54">
        <v>251.88413248731271</v>
      </c>
      <c r="O222" s="54">
        <v>205.89925014228328</v>
      </c>
      <c r="P222" s="56">
        <v>59.357120000000002</v>
      </c>
      <c r="Q222" s="56">
        <v>72.977303095560458</v>
      </c>
      <c r="R222" s="54">
        <v>73.260169737383265</v>
      </c>
      <c r="S222" s="56">
        <v>112.5571003931848</v>
      </c>
      <c r="T222" s="56">
        <v>17.38</v>
      </c>
      <c r="U222" s="56">
        <v>4.3361287318308648</v>
      </c>
      <c r="V222" s="56">
        <v>2.83</v>
      </c>
      <c r="W222" s="56">
        <v>36.159999999999997</v>
      </c>
      <c r="X222" s="56"/>
      <c r="Y222" s="56"/>
      <c r="Z222" s="56"/>
      <c r="AA222" s="56"/>
      <c r="AB222" s="56"/>
      <c r="AC222" s="56"/>
      <c r="AD222" s="56"/>
      <c r="AE222" s="56"/>
      <c r="AF222" s="60"/>
      <c r="BB222" s="114"/>
      <c r="BC222" s="305"/>
      <c r="BD222" s="117"/>
      <c r="BE222" s="116"/>
      <c r="BF222" s="116" t="s">
        <v>543</v>
      </c>
      <c r="BG222" s="35">
        <v>5</v>
      </c>
      <c r="BH222" s="36"/>
      <c r="BI222" s="38"/>
      <c r="BJ222" s="38"/>
      <c r="BK222" s="38"/>
      <c r="BL222" s="36"/>
      <c r="BM222" s="36"/>
      <c r="BN222" s="36"/>
      <c r="BO222" s="36"/>
      <c r="BP222" s="36"/>
      <c r="BQ222" s="36"/>
      <c r="BR222" s="36"/>
      <c r="BS222" s="36"/>
      <c r="BT222" s="36"/>
      <c r="BU222" s="36"/>
      <c r="BV222" s="36"/>
      <c r="BW222" s="38"/>
      <c r="BX222" s="38"/>
      <c r="BY222" s="38"/>
      <c r="BZ222" s="36"/>
      <c r="CA222" s="38"/>
      <c r="CB222" s="38"/>
      <c r="CC222" s="38"/>
      <c r="CD222" s="38"/>
      <c r="CE222" s="38"/>
      <c r="CF222" s="38"/>
      <c r="CG222" s="38"/>
      <c r="CH222" s="38"/>
      <c r="CI222" s="42"/>
    </row>
    <row r="223" spans="1:87" x14ac:dyDescent="0.15">
      <c r="A223" s="506"/>
      <c r="B223" s="117"/>
      <c r="C223" s="116" t="s">
        <v>546</v>
      </c>
      <c r="D223" s="35">
        <v>3</v>
      </c>
      <c r="E223" s="54">
        <v>880</v>
      </c>
      <c r="F223" s="56">
        <v>5.6935222039013089</v>
      </c>
      <c r="G223" s="56">
        <v>5.7069861434386597</v>
      </c>
      <c r="H223" s="56">
        <v>9.8724601140246353</v>
      </c>
      <c r="I223" s="56">
        <v>103.38401773507539</v>
      </c>
      <c r="J223" s="56">
        <v>142.69564160965464</v>
      </c>
      <c r="K223" s="54">
        <v>889.27899460171477</v>
      </c>
      <c r="L223" s="56">
        <v>222.48026857142855</v>
      </c>
      <c r="M223" s="56">
        <v>206.56318113642334</v>
      </c>
      <c r="N223" s="54">
        <v>313.42909574468086</v>
      </c>
      <c r="O223" s="54">
        <v>257.40371428571427</v>
      </c>
      <c r="P223" s="56">
        <v>48.47834210526316</v>
      </c>
      <c r="Q223" s="56">
        <v>70.734630774843623</v>
      </c>
      <c r="R223" s="54">
        <v>72.405832726610427</v>
      </c>
      <c r="S223" s="56">
        <v>110.55083876560332</v>
      </c>
      <c r="T223" s="56">
        <v>16.48</v>
      </c>
      <c r="U223" s="56">
        <v>4.1554231791894889</v>
      </c>
      <c r="V223" s="56">
        <v>2.66</v>
      </c>
      <c r="W223" s="56">
        <v>35.782925120758144</v>
      </c>
      <c r="X223" s="56"/>
      <c r="Y223" s="56"/>
      <c r="Z223" s="56"/>
      <c r="AA223" s="56"/>
      <c r="AB223" s="56"/>
      <c r="AC223" s="56"/>
      <c r="AD223" s="56"/>
      <c r="AE223" s="56"/>
      <c r="AF223" s="60"/>
      <c r="BB223" s="114"/>
      <c r="BC223" s="305"/>
      <c r="BD223" s="118" t="s">
        <v>388</v>
      </c>
      <c r="BE223" s="119"/>
      <c r="BF223" s="119" t="s">
        <v>544</v>
      </c>
      <c r="BG223" s="46">
        <v>1</v>
      </c>
      <c r="BH223" s="47"/>
      <c r="BI223" s="49"/>
      <c r="BJ223" s="49"/>
      <c r="BK223" s="49"/>
      <c r="BL223" s="47"/>
      <c r="BM223" s="47"/>
      <c r="BN223" s="47"/>
      <c r="BO223" s="47"/>
      <c r="BP223" s="47"/>
      <c r="BQ223" s="47"/>
      <c r="BR223" s="47"/>
      <c r="BS223" s="47"/>
      <c r="BT223" s="47"/>
      <c r="BU223" s="47"/>
      <c r="BV223" s="47"/>
      <c r="BW223" s="49"/>
      <c r="BX223" s="49"/>
      <c r="BY223" s="49"/>
      <c r="BZ223" s="47"/>
      <c r="CA223" s="49"/>
      <c r="CB223" s="49"/>
      <c r="CC223" s="49"/>
      <c r="CD223" s="49"/>
      <c r="CE223" s="49"/>
      <c r="CF223" s="49"/>
      <c r="CG223" s="49"/>
      <c r="CH223" s="49"/>
      <c r="CI223" s="53"/>
    </row>
    <row r="224" spans="1:87" x14ac:dyDescent="0.15">
      <c r="A224" s="506"/>
      <c r="B224" s="117"/>
      <c r="C224" s="116" t="s">
        <v>547</v>
      </c>
      <c r="D224" s="35">
        <v>4</v>
      </c>
      <c r="E224" s="54">
        <v>880</v>
      </c>
      <c r="F224" s="56">
        <v>5.3173277799193563</v>
      </c>
      <c r="G224" s="56">
        <v>5.2285769524559411</v>
      </c>
      <c r="H224" s="56">
        <v>9.3264533854772065</v>
      </c>
      <c r="I224" s="56">
        <v>97.358247991694114</v>
      </c>
      <c r="J224" s="56">
        <v>130.14356269687678</v>
      </c>
      <c r="K224" s="54">
        <v>894.31196342579938</v>
      </c>
      <c r="L224" s="56">
        <v>203.02737810718824</v>
      </c>
      <c r="M224" s="56">
        <v>260.09117792815272</v>
      </c>
      <c r="N224" s="54">
        <v>375.56960586072307</v>
      </c>
      <c r="O224" s="54">
        <v>315.02334391201799</v>
      </c>
      <c r="P224" s="56">
        <v>44.415680000000009</v>
      </c>
      <c r="Q224" s="56">
        <v>66.727551832263345</v>
      </c>
      <c r="R224" s="54">
        <v>71.279121705873933</v>
      </c>
      <c r="S224" s="56">
        <v>105.37827288629738</v>
      </c>
      <c r="T224" s="56">
        <v>15.82</v>
      </c>
      <c r="U224" s="56">
        <v>3.8255626101885349</v>
      </c>
      <c r="V224" s="56">
        <v>2.46</v>
      </c>
      <c r="W224" s="56">
        <v>32.405119998759282</v>
      </c>
      <c r="X224" s="56"/>
      <c r="Y224" s="56"/>
      <c r="Z224" s="56"/>
      <c r="AA224" s="56"/>
      <c r="AB224" s="56"/>
      <c r="AC224" s="56"/>
      <c r="AD224" s="56"/>
      <c r="AE224" s="56"/>
      <c r="AF224" s="60"/>
      <c r="BB224" s="114"/>
      <c r="BC224" s="305"/>
      <c r="BD224" s="115" t="s">
        <v>390</v>
      </c>
      <c r="BE224" s="313"/>
      <c r="BF224" s="116" t="s">
        <v>545</v>
      </c>
      <c r="BG224" s="35">
        <v>2</v>
      </c>
      <c r="BH224" s="54"/>
      <c r="BI224" s="56"/>
      <c r="BJ224" s="56"/>
      <c r="BK224" s="56"/>
      <c r="BL224" s="54"/>
      <c r="BM224" s="54"/>
      <c r="BN224" s="54"/>
      <c r="BO224" s="54"/>
      <c r="BP224" s="54"/>
      <c r="BQ224" s="54"/>
      <c r="BR224" s="54"/>
      <c r="BS224" s="54"/>
      <c r="BT224" s="54"/>
      <c r="BU224" s="54"/>
      <c r="BV224" s="54"/>
      <c r="BW224" s="56"/>
      <c r="BX224" s="56"/>
      <c r="BY224" s="56"/>
      <c r="BZ224" s="54"/>
      <c r="CA224" s="56"/>
      <c r="CB224" s="56"/>
      <c r="CC224" s="56"/>
      <c r="CD224" s="56"/>
      <c r="CE224" s="56"/>
      <c r="CF224" s="56"/>
      <c r="CG224" s="56"/>
      <c r="CH224" s="56"/>
      <c r="CI224" s="60"/>
    </row>
    <row r="225" spans="1:87" ht="15" thickBot="1" x14ac:dyDescent="0.2">
      <c r="A225" s="507"/>
      <c r="B225" s="121"/>
      <c r="C225" s="124" t="s">
        <v>548</v>
      </c>
      <c r="D225" s="71">
        <v>5</v>
      </c>
      <c r="E225" s="91">
        <v>880</v>
      </c>
      <c r="F225" s="90">
        <v>4.8104769010039234</v>
      </c>
      <c r="G225" s="90">
        <v>4.5924525718606919</v>
      </c>
      <c r="H225" s="90">
        <v>8.574170133653352</v>
      </c>
      <c r="I225" s="90">
        <v>88.64013673783748</v>
      </c>
      <c r="J225" s="90">
        <v>111.32880648648374</v>
      </c>
      <c r="K225" s="91">
        <v>902.19662265706745</v>
      </c>
      <c r="L225" s="90">
        <v>174.04354128489265</v>
      </c>
      <c r="M225" s="90">
        <v>319.31957536660775</v>
      </c>
      <c r="N225" s="91">
        <v>440.28986842105263</v>
      </c>
      <c r="O225" s="91">
        <v>367.01532095490705</v>
      </c>
      <c r="P225" s="90">
        <v>45.044203773584918</v>
      </c>
      <c r="Q225" s="90">
        <v>61.396495161454801</v>
      </c>
      <c r="R225" s="91">
        <v>69.23352347138399</v>
      </c>
      <c r="S225" s="90">
        <v>97.612926791141987</v>
      </c>
      <c r="T225" s="90">
        <v>15.41</v>
      </c>
      <c r="U225" s="90">
        <v>3.4500837230414376</v>
      </c>
      <c r="V225" s="90">
        <v>2.25</v>
      </c>
      <c r="W225" s="90">
        <v>30.615999999999996</v>
      </c>
      <c r="X225" s="90"/>
      <c r="Y225" s="90"/>
      <c r="Z225" s="90"/>
      <c r="AA225" s="90"/>
      <c r="AB225" s="90"/>
      <c r="AC225" s="90"/>
      <c r="AD225" s="90"/>
      <c r="AE225" s="90"/>
      <c r="AF225" s="93"/>
      <c r="BB225" s="114"/>
      <c r="BC225" s="305"/>
      <c r="BD225" s="117"/>
      <c r="BE225" s="116"/>
      <c r="BF225" s="116" t="s">
        <v>546</v>
      </c>
      <c r="BG225" s="35">
        <v>3</v>
      </c>
      <c r="BH225" s="54"/>
      <c r="BI225" s="56"/>
      <c r="BJ225" s="56"/>
      <c r="BK225" s="56"/>
      <c r="BL225" s="54"/>
      <c r="BM225" s="54"/>
      <c r="BN225" s="54"/>
      <c r="BO225" s="54"/>
      <c r="BP225" s="54"/>
      <c r="BQ225" s="54"/>
      <c r="BR225" s="54"/>
      <c r="BS225" s="54"/>
      <c r="BT225" s="54"/>
      <c r="BU225" s="54"/>
      <c r="BV225" s="54"/>
      <c r="BW225" s="56"/>
      <c r="BX225" s="56"/>
      <c r="BY225" s="56"/>
      <c r="BZ225" s="54"/>
      <c r="CA225" s="56"/>
      <c r="CB225" s="56"/>
      <c r="CC225" s="56"/>
      <c r="CD225" s="56"/>
      <c r="CE225" s="56"/>
      <c r="CF225" s="56"/>
      <c r="CG225" s="56"/>
      <c r="CH225" s="56"/>
      <c r="CI225" s="60"/>
    </row>
    <row r="226" spans="1:87" ht="15" customHeight="1" x14ac:dyDescent="0.15">
      <c r="A226" s="508" t="str">
        <f>IF($BE$6=1,BB228,BC228)</f>
        <v xml:space="preserve">Raufutter künstlich getrocknet Mischbestände
</v>
      </c>
      <c r="B226" s="125" t="str">
        <f>IF($BE$6=1,BD228,BD229)</f>
        <v>G (1. Aufw.)</v>
      </c>
      <c r="C226" s="126" t="s">
        <v>549</v>
      </c>
      <c r="D226" s="24">
        <v>1</v>
      </c>
      <c r="E226" s="25">
        <v>880</v>
      </c>
      <c r="F226" s="63">
        <v>6.8963524764906676</v>
      </c>
      <c r="G226" s="27">
        <v>7.2614372712601982</v>
      </c>
      <c r="H226" s="27">
        <v>11.559835149355868</v>
      </c>
      <c r="I226" s="63">
        <v>125.77362470080507</v>
      </c>
      <c r="J226" s="63">
        <v>147.13823823495306</v>
      </c>
      <c r="K226" s="25">
        <v>897.65973282659456</v>
      </c>
      <c r="L226" s="63">
        <v>225.9616512122812</v>
      </c>
      <c r="M226" s="63">
        <v>176.38003425864724</v>
      </c>
      <c r="N226" s="25">
        <v>403.18671636843743</v>
      </c>
      <c r="O226" s="25">
        <v>217.23380244796974</v>
      </c>
      <c r="P226" s="63">
        <v>176.74829734468028</v>
      </c>
      <c r="Q226" s="63">
        <v>83.146541103553872</v>
      </c>
      <c r="R226" s="25">
        <v>65.55073734785941</v>
      </c>
      <c r="S226" s="63">
        <v>101.66823570960095</v>
      </c>
      <c r="T226" s="63">
        <v>5.1025780000000003</v>
      </c>
      <c r="U226" s="63">
        <v>3.8092792499999999</v>
      </c>
      <c r="V226" s="63">
        <v>1.7854000000000001</v>
      </c>
      <c r="W226" s="63">
        <v>28.5470595</v>
      </c>
      <c r="X226" s="63">
        <v>0.22575500000000001</v>
      </c>
      <c r="Y226" s="63">
        <v>3.0521173333333325</v>
      </c>
      <c r="Z226" s="63">
        <v>2.1316100000000002</v>
      </c>
      <c r="AA226" s="63">
        <v>8.8615099999999991</v>
      </c>
      <c r="AB226" s="61">
        <v>200</v>
      </c>
      <c r="AC226" s="61">
        <v>76.706524999999999</v>
      </c>
      <c r="AD226" s="61">
        <v>28.897205</v>
      </c>
      <c r="AE226" s="65">
        <v>0.15</v>
      </c>
      <c r="AF226" s="103">
        <v>0.02</v>
      </c>
      <c r="BB226" s="114"/>
      <c r="BC226" s="305"/>
      <c r="BD226" s="117"/>
      <c r="BE226" s="116"/>
      <c r="BF226" s="116" t="s">
        <v>547</v>
      </c>
      <c r="BG226" s="35">
        <v>4</v>
      </c>
      <c r="BH226" s="54"/>
      <c r="BI226" s="56"/>
      <c r="BJ226" s="56"/>
      <c r="BK226" s="56"/>
      <c r="BL226" s="54"/>
      <c r="BM226" s="54"/>
      <c r="BN226" s="54"/>
      <c r="BO226" s="54"/>
      <c r="BP226" s="54"/>
      <c r="BQ226" s="54"/>
      <c r="BR226" s="54"/>
      <c r="BS226" s="54"/>
      <c r="BT226" s="54"/>
      <c r="BU226" s="54"/>
      <c r="BV226" s="54"/>
      <c r="BW226" s="56"/>
      <c r="BX226" s="56"/>
      <c r="BY226" s="56"/>
      <c r="BZ226" s="54"/>
      <c r="CA226" s="56"/>
      <c r="CB226" s="56"/>
      <c r="CC226" s="56"/>
      <c r="CD226" s="56"/>
      <c r="CE226" s="56"/>
      <c r="CF226" s="56"/>
      <c r="CG226" s="56"/>
      <c r="CH226" s="56"/>
      <c r="CI226" s="60"/>
    </row>
    <row r="227" spans="1:87" ht="15" thickBot="1" x14ac:dyDescent="0.2">
      <c r="A227" s="509">
        <f t="shared" ref="A227:A260" si="8">IF($BE$6=1,BB228,BB229)</f>
        <v>0</v>
      </c>
      <c r="B227" s="130"/>
      <c r="C227" s="129" t="s">
        <v>550</v>
      </c>
      <c r="D227" s="35">
        <v>2</v>
      </c>
      <c r="E227" s="36">
        <v>880</v>
      </c>
      <c r="F227" s="38">
        <v>6.6266259718191742</v>
      </c>
      <c r="G227" s="38">
        <v>6.9286379543941798</v>
      </c>
      <c r="H227" s="38">
        <v>11.166468657634438</v>
      </c>
      <c r="I227" s="38">
        <v>116.0096434858952</v>
      </c>
      <c r="J227" s="38">
        <v>125.80323235039523</v>
      </c>
      <c r="K227" s="36">
        <v>898.31890792491959</v>
      </c>
      <c r="L227" s="38">
        <v>194.08146608271514</v>
      </c>
      <c r="M227" s="38">
        <v>204.73860587707185</v>
      </c>
      <c r="N227" s="36">
        <v>432.8177838405627</v>
      </c>
      <c r="O227" s="36">
        <v>239.67331111640439</v>
      </c>
      <c r="P227" s="38">
        <v>140.22642183376001</v>
      </c>
      <c r="Q227" s="38">
        <v>81.156045048501426</v>
      </c>
      <c r="R227" s="36">
        <v>64.770523032947267</v>
      </c>
      <c r="S227" s="38">
        <v>101.0041641985683</v>
      </c>
      <c r="T227" s="38">
        <v>5.1025780000000003</v>
      </c>
      <c r="U227" s="38">
        <v>3.5952952499999991</v>
      </c>
      <c r="V227" s="38">
        <v>1.5798300000000001</v>
      </c>
      <c r="W227" s="38">
        <v>27.917059500000001</v>
      </c>
      <c r="X227" s="38">
        <v>0.24391500000000002</v>
      </c>
      <c r="Y227" s="38">
        <v>3.3575733333333333</v>
      </c>
      <c r="Z227" s="38">
        <v>1.8679100000000002</v>
      </c>
      <c r="AA227" s="38">
        <v>7.6094399999999993</v>
      </c>
      <c r="AB227" s="36">
        <v>125</v>
      </c>
      <c r="AC227" s="36">
        <v>67.384415000000004</v>
      </c>
      <c r="AD227" s="36">
        <v>26.047205000000005</v>
      </c>
      <c r="AE227" s="40">
        <v>0.05</v>
      </c>
      <c r="AF227" s="96">
        <v>0.02</v>
      </c>
      <c r="BB227" s="120"/>
      <c r="BC227" s="306"/>
      <c r="BD227" s="121"/>
      <c r="BE227" s="124"/>
      <c r="BF227" s="124" t="s">
        <v>548</v>
      </c>
      <c r="BG227" s="71">
        <v>5</v>
      </c>
      <c r="BH227" s="91"/>
      <c r="BI227" s="90"/>
      <c r="BJ227" s="90"/>
      <c r="BK227" s="90"/>
      <c r="BL227" s="91"/>
      <c r="BM227" s="91"/>
      <c r="BN227" s="91"/>
      <c r="BO227" s="91"/>
      <c r="BP227" s="91"/>
      <c r="BQ227" s="91"/>
      <c r="BR227" s="91"/>
      <c r="BS227" s="91"/>
      <c r="BT227" s="91"/>
      <c r="BU227" s="91"/>
      <c r="BV227" s="91"/>
      <c r="BW227" s="90"/>
      <c r="BX227" s="90"/>
      <c r="BY227" s="90"/>
      <c r="BZ227" s="91"/>
      <c r="CA227" s="90"/>
      <c r="CB227" s="90"/>
      <c r="CC227" s="90"/>
      <c r="CD227" s="90"/>
      <c r="CE227" s="90"/>
      <c r="CF227" s="90"/>
      <c r="CG227" s="90"/>
      <c r="CH227" s="90"/>
      <c r="CI227" s="93"/>
    </row>
    <row r="228" spans="1:87" ht="15" customHeight="1" x14ac:dyDescent="0.15">
      <c r="A228" s="509">
        <f t="shared" si="8"/>
        <v>0</v>
      </c>
      <c r="B228" s="130"/>
      <c r="C228" s="129" t="s">
        <v>551</v>
      </c>
      <c r="D228" s="35">
        <v>3</v>
      </c>
      <c r="E228" s="36">
        <v>880</v>
      </c>
      <c r="F228" s="38">
        <v>6.0489108124571676</v>
      </c>
      <c r="G228" s="38">
        <v>6.1953829428294194</v>
      </c>
      <c r="H228" s="38">
        <v>10.343075472060697</v>
      </c>
      <c r="I228" s="38">
        <v>99.93136690447011</v>
      </c>
      <c r="J228" s="38">
        <v>94.315777613259854</v>
      </c>
      <c r="K228" s="36">
        <v>903.91299677776374</v>
      </c>
      <c r="L228" s="38">
        <v>147.3116301972002</v>
      </c>
      <c r="M228" s="38">
        <v>242.72098645247945</v>
      </c>
      <c r="N228" s="36">
        <v>486.70382699446759</v>
      </c>
      <c r="O228" s="36">
        <v>277.366870424681</v>
      </c>
      <c r="P228" s="38">
        <v>137.27021126085239</v>
      </c>
      <c r="Q228" s="38">
        <v>75.855844253129845</v>
      </c>
      <c r="R228" s="36">
        <v>62.90259414376257</v>
      </c>
      <c r="S228" s="38">
        <v>95.210826903995752</v>
      </c>
      <c r="T228" s="38">
        <v>5.1025780000000003</v>
      </c>
      <c r="U228" s="38">
        <v>3.3578032499999995</v>
      </c>
      <c r="V228" s="38">
        <v>1.4142599999999999</v>
      </c>
      <c r="W228" s="38">
        <v>26.387059499999999</v>
      </c>
      <c r="X228" s="38">
        <v>0.25167500000000004</v>
      </c>
      <c r="Y228" s="38">
        <v>3.4327893333333339</v>
      </c>
      <c r="Z228" s="38">
        <v>1.6327099999999999</v>
      </c>
      <c r="AA228" s="38">
        <v>6.5845900000000004</v>
      </c>
      <c r="AB228" s="36">
        <v>125</v>
      </c>
      <c r="AC228" s="36">
        <v>59.125184999999995</v>
      </c>
      <c r="AD228" s="36">
        <v>23.697205000000004</v>
      </c>
      <c r="AE228" s="40">
        <v>0.05</v>
      </c>
      <c r="AF228" s="96">
        <v>0.02</v>
      </c>
      <c r="BB228" s="325" t="s">
        <v>552</v>
      </c>
      <c r="BC228" s="325" t="s">
        <v>553</v>
      </c>
      <c r="BD228" s="125" t="s">
        <v>294</v>
      </c>
      <c r="BE228" s="126"/>
      <c r="BF228" s="126" t="s">
        <v>549</v>
      </c>
      <c r="BG228" s="24">
        <v>1</v>
      </c>
      <c r="BH228" s="25"/>
      <c r="BI228" s="26"/>
      <c r="BJ228" s="27"/>
      <c r="BK228" s="27"/>
      <c r="BL228" s="25"/>
      <c r="BM228" s="25"/>
      <c r="BN228" s="25"/>
      <c r="BO228" s="25"/>
      <c r="BP228" s="25"/>
      <c r="BQ228" s="25"/>
      <c r="BR228" s="25"/>
      <c r="BS228" s="25"/>
      <c r="BT228" s="25"/>
      <c r="BU228" s="25"/>
      <c r="BV228" s="28"/>
      <c r="BW228" s="63"/>
      <c r="BX228" s="63"/>
      <c r="BY228" s="63"/>
      <c r="BZ228" s="28"/>
      <c r="CA228" s="27"/>
      <c r="CB228" s="63"/>
      <c r="CC228" s="63"/>
      <c r="CD228" s="63"/>
      <c r="CE228" s="61"/>
      <c r="CF228" s="61"/>
      <c r="CG228" s="61"/>
      <c r="CH228" s="65"/>
      <c r="CI228" s="103"/>
    </row>
    <row r="229" spans="1:87" x14ac:dyDescent="0.15">
      <c r="A229" s="509">
        <f t="shared" si="8"/>
        <v>0</v>
      </c>
      <c r="B229" s="130"/>
      <c r="C229" s="129" t="s">
        <v>554</v>
      </c>
      <c r="D229" s="35">
        <v>4</v>
      </c>
      <c r="E229" s="36">
        <v>880</v>
      </c>
      <c r="F229" s="38">
        <v>5.4419500900606783</v>
      </c>
      <c r="G229" s="38">
        <v>5.4267428101867043</v>
      </c>
      <c r="H229" s="38">
        <v>9.4661814737744816</v>
      </c>
      <c r="I229" s="38">
        <v>87.286836363255389</v>
      </c>
      <c r="J229" s="38">
        <v>75.870947625803723</v>
      </c>
      <c r="K229" s="36">
        <v>905.90781940969168</v>
      </c>
      <c r="L229" s="38">
        <v>119.81696465008581</v>
      </c>
      <c r="M229" s="38">
        <v>281.39976947475208</v>
      </c>
      <c r="N229" s="36">
        <v>535.34106567244089</v>
      </c>
      <c r="O229" s="36">
        <v>320.85017000084588</v>
      </c>
      <c r="P229" s="38">
        <v>105.3019873586494</v>
      </c>
      <c r="Q229" s="38">
        <v>69.365531753163623</v>
      </c>
      <c r="R229" s="36">
        <v>61.446753725701434</v>
      </c>
      <c r="S229" s="38">
        <v>94.438701094396436</v>
      </c>
      <c r="T229" s="38">
        <v>5.1025780000000003</v>
      </c>
      <c r="U229" s="38">
        <v>3.0968032499999998</v>
      </c>
      <c r="V229" s="38">
        <v>1.2886900000000001</v>
      </c>
      <c r="W229" s="38">
        <v>23.957059500000003</v>
      </c>
      <c r="X229" s="38">
        <v>0.24903499999999998</v>
      </c>
      <c r="Y229" s="38">
        <v>3.2777653333333334</v>
      </c>
      <c r="Z229" s="38">
        <v>1.4260099999999998</v>
      </c>
      <c r="AA229" s="38">
        <v>5.7869600000000005</v>
      </c>
      <c r="AB229" s="36">
        <v>125</v>
      </c>
      <c r="AC229" s="36">
        <v>51.928834999999992</v>
      </c>
      <c r="AD229" s="36">
        <v>21.847205000000002</v>
      </c>
      <c r="AE229" s="40">
        <v>0.05</v>
      </c>
      <c r="AF229" s="96">
        <v>0.02</v>
      </c>
      <c r="BB229" s="127"/>
      <c r="BC229" s="307"/>
      <c r="BD229" s="128" t="s">
        <v>296</v>
      </c>
      <c r="BE229" s="314"/>
      <c r="BF229" s="129" t="s">
        <v>550</v>
      </c>
      <c r="BG229" s="35">
        <v>2</v>
      </c>
      <c r="BH229" s="36"/>
      <c r="BI229" s="37"/>
      <c r="BJ229" s="38"/>
      <c r="BK229" s="38"/>
      <c r="BL229" s="36"/>
      <c r="BM229" s="36"/>
      <c r="BN229" s="36"/>
      <c r="BO229" s="36"/>
      <c r="BP229" s="36"/>
      <c r="BQ229" s="36"/>
      <c r="BR229" s="36"/>
      <c r="BS229" s="36"/>
      <c r="BT229" s="36"/>
      <c r="BU229" s="36"/>
      <c r="BV229" s="39"/>
      <c r="BW229" s="38"/>
      <c r="BX229" s="38"/>
      <c r="BY229" s="38"/>
      <c r="BZ229" s="39"/>
      <c r="CA229" s="38"/>
      <c r="CB229" s="38"/>
      <c r="CC229" s="38"/>
      <c r="CD229" s="38"/>
      <c r="CE229" s="36"/>
      <c r="CF229" s="36"/>
      <c r="CG229" s="36"/>
      <c r="CH229" s="40"/>
      <c r="CI229" s="96"/>
    </row>
    <row r="230" spans="1:87" x14ac:dyDescent="0.15">
      <c r="A230" s="509">
        <f t="shared" si="8"/>
        <v>0</v>
      </c>
      <c r="B230" s="130"/>
      <c r="C230" s="129" t="s">
        <v>555</v>
      </c>
      <c r="D230" s="35">
        <v>5</v>
      </c>
      <c r="E230" s="36">
        <v>880</v>
      </c>
      <c r="F230" s="38">
        <v>4.86229992582048</v>
      </c>
      <c r="G230" s="38">
        <v>4.6949429524354436</v>
      </c>
      <c r="H230" s="38">
        <v>8.6149804119892384</v>
      </c>
      <c r="I230" s="38">
        <v>77.191315599423007</v>
      </c>
      <c r="J230" s="38">
        <v>63.775536054251688</v>
      </c>
      <c r="K230" s="36">
        <v>908.07647962699252</v>
      </c>
      <c r="L230" s="38">
        <v>101.66699046351296</v>
      </c>
      <c r="M230" s="38">
        <v>300.65971796518357</v>
      </c>
      <c r="N230" s="36">
        <v>556.19377247605928</v>
      </c>
      <c r="O230" s="36">
        <v>341.16111043643804</v>
      </c>
      <c r="P230" s="38">
        <v>103.45895966943985</v>
      </c>
      <c r="Q230" s="38">
        <v>62.963688357500267</v>
      </c>
      <c r="R230" s="36">
        <v>60.321060612651088</v>
      </c>
      <c r="S230" s="38">
        <v>92.073104629494651</v>
      </c>
      <c r="T230" s="38">
        <v>5.1025780000000003</v>
      </c>
      <c r="U230" s="38">
        <v>2.81229525</v>
      </c>
      <c r="V230" s="38">
        <v>1.2031200000000002</v>
      </c>
      <c r="W230" s="38">
        <v>20.627059500000001</v>
      </c>
      <c r="X230" s="38">
        <v>0.23599499999999998</v>
      </c>
      <c r="Y230" s="38">
        <v>2.892501333333334</v>
      </c>
      <c r="Z230" s="38">
        <v>1.2478100000000003</v>
      </c>
      <c r="AA230" s="38">
        <v>5.2165499999999998</v>
      </c>
      <c r="AB230" s="36">
        <v>75</v>
      </c>
      <c r="AC230" s="36">
        <v>45.795364999999997</v>
      </c>
      <c r="AD230" s="36">
        <v>20.497205000000001</v>
      </c>
      <c r="AE230" s="40">
        <v>0.05</v>
      </c>
      <c r="AF230" s="96">
        <v>0.02</v>
      </c>
      <c r="BB230" s="127"/>
      <c r="BC230" s="307"/>
      <c r="BD230" s="130"/>
      <c r="BE230" s="129"/>
      <c r="BF230" s="129" t="s">
        <v>551</v>
      </c>
      <c r="BG230" s="35">
        <v>3</v>
      </c>
      <c r="BH230" s="36"/>
      <c r="BI230" s="37"/>
      <c r="BJ230" s="38"/>
      <c r="BK230" s="38"/>
      <c r="BL230" s="36"/>
      <c r="BM230" s="36"/>
      <c r="BN230" s="36"/>
      <c r="BO230" s="36"/>
      <c r="BP230" s="36"/>
      <c r="BQ230" s="36"/>
      <c r="BR230" s="36"/>
      <c r="BS230" s="36"/>
      <c r="BT230" s="36"/>
      <c r="BU230" s="36"/>
      <c r="BV230" s="39"/>
      <c r="BW230" s="38"/>
      <c r="BX230" s="38"/>
      <c r="BY230" s="38"/>
      <c r="BZ230" s="39"/>
      <c r="CA230" s="38"/>
      <c r="CB230" s="38"/>
      <c r="CC230" s="38"/>
      <c r="CD230" s="38"/>
      <c r="CE230" s="36"/>
      <c r="CF230" s="36"/>
      <c r="CG230" s="36"/>
      <c r="CH230" s="40"/>
      <c r="CI230" s="96"/>
    </row>
    <row r="231" spans="1:87" x14ac:dyDescent="0.15">
      <c r="A231" s="509">
        <f t="shared" si="8"/>
        <v>0</v>
      </c>
      <c r="B231" s="131" t="str">
        <f>IF($BE$6=1,BD233,BD234)</f>
        <v>GR (1. Aufw.)</v>
      </c>
      <c r="C231" s="132" t="s">
        <v>556</v>
      </c>
      <c r="D231" s="46">
        <v>1</v>
      </c>
      <c r="E231" s="47">
        <v>880</v>
      </c>
      <c r="F231" s="49">
        <v>6.967776468929145</v>
      </c>
      <c r="G231" s="49">
        <v>7.3762996691353075</v>
      </c>
      <c r="H231" s="49">
        <v>11.631005740363355</v>
      </c>
      <c r="I231" s="49">
        <v>118.11161211389027</v>
      </c>
      <c r="J231" s="49">
        <v>122.93608189007537</v>
      </c>
      <c r="K231" s="47">
        <v>901.66212226113953</v>
      </c>
      <c r="L231" s="49">
        <v>189.83928076575492</v>
      </c>
      <c r="M231" s="49">
        <v>161.09456989240152</v>
      </c>
      <c r="N231" s="47">
        <v>360.99915841131258</v>
      </c>
      <c r="O231" s="47">
        <v>197.39780433070555</v>
      </c>
      <c r="P231" s="49">
        <v>246.00508412986576</v>
      </c>
      <c r="Q231" s="49">
        <v>84.623604484132557</v>
      </c>
      <c r="R231" s="47">
        <v>64.614545335993469</v>
      </c>
      <c r="S231" s="49">
        <v>97.420525457144635</v>
      </c>
      <c r="T231" s="49">
        <v>5.1025780000000003</v>
      </c>
      <c r="U231" s="49">
        <v>3.8092792499999999</v>
      </c>
      <c r="V231" s="49">
        <v>1.7854000000000001</v>
      </c>
      <c r="W231" s="49">
        <v>28.5470595</v>
      </c>
      <c r="X231" s="49">
        <v>0.22575500000000001</v>
      </c>
      <c r="Y231" s="49">
        <v>4.2611239999999997</v>
      </c>
      <c r="Z231" s="49">
        <v>2.1316100000000002</v>
      </c>
      <c r="AA231" s="49">
        <v>8.1511349999999982</v>
      </c>
      <c r="AB231" s="47">
        <v>200</v>
      </c>
      <c r="AC231" s="47">
        <v>57.370519999999992</v>
      </c>
      <c r="AD231" s="47">
        <v>27.398159999999997</v>
      </c>
      <c r="AE231" s="51">
        <v>0.15</v>
      </c>
      <c r="AF231" s="101">
        <v>0.02</v>
      </c>
      <c r="BB231" s="127"/>
      <c r="BC231" s="307"/>
      <c r="BD231" s="130"/>
      <c r="BE231" s="129"/>
      <c r="BF231" s="129" t="s">
        <v>554</v>
      </c>
      <c r="BG231" s="35">
        <v>4</v>
      </c>
      <c r="BH231" s="36"/>
      <c r="BI231" s="37"/>
      <c r="BJ231" s="38"/>
      <c r="BK231" s="38"/>
      <c r="BL231" s="36"/>
      <c r="BM231" s="36"/>
      <c r="BN231" s="36"/>
      <c r="BO231" s="36"/>
      <c r="BP231" s="36"/>
      <c r="BQ231" s="36"/>
      <c r="BR231" s="36"/>
      <c r="BS231" s="36"/>
      <c r="BT231" s="36"/>
      <c r="BU231" s="36"/>
      <c r="BV231" s="39"/>
      <c r="BW231" s="38"/>
      <c r="BX231" s="38"/>
      <c r="BY231" s="38"/>
      <c r="BZ231" s="39"/>
      <c r="CA231" s="38"/>
      <c r="CB231" s="38"/>
      <c r="CC231" s="38"/>
      <c r="CD231" s="38"/>
      <c r="CE231" s="36"/>
      <c r="CF231" s="36"/>
      <c r="CG231" s="36"/>
      <c r="CH231" s="40"/>
      <c r="CI231" s="96"/>
    </row>
    <row r="232" spans="1:87" x14ac:dyDescent="0.15">
      <c r="A232" s="509">
        <f t="shared" si="8"/>
        <v>0</v>
      </c>
      <c r="B232" s="130"/>
      <c r="C232" s="129" t="s">
        <v>557</v>
      </c>
      <c r="D232" s="35">
        <v>2</v>
      </c>
      <c r="E232" s="54">
        <v>880</v>
      </c>
      <c r="F232" s="56">
        <v>6.855955781400386</v>
      </c>
      <c r="G232" s="56">
        <v>7.2359120386003806</v>
      </c>
      <c r="H232" s="56">
        <v>11.471381272702846</v>
      </c>
      <c r="I232" s="56">
        <v>114.66925079078587</v>
      </c>
      <c r="J232" s="56">
        <v>115.74387999940031</v>
      </c>
      <c r="K232" s="54">
        <v>900.29806431456973</v>
      </c>
      <c r="L232" s="56">
        <v>179.14322147961022</v>
      </c>
      <c r="M232" s="56">
        <v>181.62638886872364</v>
      </c>
      <c r="N232" s="54">
        <v>382.92411634275362</v>
      </c>
      <c r="O232" s="54">
        <v>215.69749266624294</v>
      </c>
      <c r="P232" s="56">
        <v>198.20454307100812</v>
      </c>
      <c r="Q232" s="56">
        <v>83.76088704868674</v>
      </c>
      <c r="R232" s="54">
        <v>64.248705439417975</v>
      </c>
      <c r="S232" s="56">
        <v>97.100931789137661</v>
      </c>
      <c r="T232" s="56">
        <v>5.1025780000000003</v>
      </c>
      <c r="U232" s="56">
        <v>3.5952952499999991</v>
      </c>
      <c r="V232" s="56">
        <v>1.5798300000000001</v>
      </c>
      <c r="W232" s="56">
        <v>27.917059500000001</v>
      </c>
      <c r="X232" s="56">
        <v>0.24391500000000002</v>
      </c>
      <c r="Y232" s="56">
        <v>4.5665800000000001</v>
      </c>
      <c r="Z232" s="56">
        <v>1.8679100000000002</v>
      </c>
      <c r="AA232" s="56">
        <v>6.8990649999999984</v>
      </c>
      <c r="AB232" s="54">
        <v>125</v>
      </c>
      <c r="AC232" s="54">
        <v>48.048409999999997</v>
      </c>
      <c r="AD232" s="54">
        <v>24.548160000000003</v>
      </c>
      <c r="AE232" s="58">
        <v>0.05</v>
      </c>
      <c r="AF232" s="102">
        <v>0.02</v>
      </c>
      <c r="BB232" s="127"/>
      <c r="BC232" s="307"/>
      <c r="BD232" s="130"/>
      <c r="BE232" s="129"/>
      <c r="BF232" s="129" t="s">
        <v>555</v>
      </c>
      <c r="BG232" s="35">
        <v>5</v>
      </c>
      <c r="BH232" s="36"/>
      <c r="BI232" s="37"/>
      <c r="BJ232" s="38"/>
      <c r="BK232" s="38"/>
      <c r="BL232" s="36"/>
      <c r="BM232" s="36"/>
      <c r="BN232" s="36"/>
      <c r="BO232" s="36"/>
      <c r="BP232" s="36"/>
      <c r="BQ232" s="36"/>
      <c r="BR232" s="36"/>
      <c r="BS232" s="36"/>
      <c r="BT232" s="36"/>
      <c r="BU232" s="36"/>
      <c r="BV232" s="39"/>
      <c r="BW232" s="38"/>
      <c r="BX232" s="38"/>
      <c r="BY232" s="38"/>
      <c r="BZ232" s="39"/>
      <c r="CA232" s="38"/>
      <c r="CB232" s="38"/>
      <c r="CC232" s="38"/>
      <c r="CD232" s="38"/>
      <c r="CE232" s="36"/>
      <c r="CF232" s="36"/>
      <c r="CG232" s="36"/>
      <c r="CH232" s="40"/>
      <c r="CI232" s="96"/>
    </row>
    <row r="233" spans="1:87" x14ac:dyDescent="0.15">
      <c r="A233" s="509">
        <f t="shared" si="8"/>
        <v>0</v>
      </c>
      <c r="B233" s="130"/>
      <c r="C233" s="129" t="s">
        <v>558</v>
      </c>
      <c r="D233" s="35">
        <v>3</v>
      </c>
      <c r="E233" s="54">
        <v>880</v>
      </c>
      <c r="F233" s="56">
        <v>6.5141253214986028</v>
      </c>
      <c r="G233" s="56">
        <v>6.8063868804095691</v>
      </c>
      <c r="H233" s="56">
        <v>10.982405285300377</v>
      </c>
      <c r="I233" s="56">
        <v>102.0483894736864</v>
      </c>
      <c r="J233" s="56">
        <v>89.597655593315196</v>
      </c>
      <c r="K233" s="54">
        <v>906.0299175986529</v>
      </c>
      <c r="L233" s="56">
        <v>140.30989199272435</v>
      </c>
      <c r="M233" s="56">
        <v>213.09095461877413</v>
      </c>
      <c r="N233" s="54">
        <v>422.79976015363468</v>
      </c>
      <c r="O233" s="54">
        <v>245.61921264705978</v>
      </c>
      <c r="P233" s="56">
        <v>205.93478466116602</v>
      </c>
      <c r="Q233" s="56">
        <v>80.331975471397712</v>
      </c>
      <c r="R233" s="54">
        <v>62.540998415816901</v>
      </c>
      <c r="S233" s="56">
        <v>92.815195284538348</v>
      </c>
      <c r="T233" s="56">
        <v>5.1025780000000003</v>
      </c>
      <c r="U233" s="56">
        <v>3.3578032499999995</v>
      </c>
      <c r="V233" s="56">
        <v>1.4142599999999999</v>
      </c>
      <c r="W233" s="56">
        <v>26.387059499999999</v>
      </c>
      <c r="X233" s="56">
        <v>0.25167500000000004</v>
      </c>
      <c r="Y233" s="56">
        <v>4.6417959999999994</v>
      </c>
      <c r="Z233" s="56">
        <v>1.6327099999999999</v>
      </c>
      <c r="AA233" s="56">
        <v>5.8742149999999995</v>
      </c>
      <c r="AB233" s="54">
        <v>125</v>
      </c>
      <c r="AC233" s="54">
        <v>39.789179999999995</v>
      </c>
      <c r="AD233" s="54">
        <v>22.198160000000001</v>
      </c>
      <c r="AE233" s="58">
        <v>0.05</v>
      </c>
      <c r="AF233" s="102">
        <v>0.02</v>
      </c>
      <c r="BB233" s="127"/>
      <c r="BC233" s="307"/>
      <c r="BD233" s="131" t="s">
        <v>301</v>
      </c>
      <c r="BE233" s="132"/>
      <c r="BF233" s="132" t="s">
        <v>556</v>
      </c>
      <c r="BG233" s="46">
        <v>1</v>
      </c>
      <c r="BH233" s="47"/>
      <c r="BI233" s="48"/>
      <c r="BJ233" s="49"/>
      <c r="BK233" s="49"/>
      <c r="BL233" s="47"/>
      <c r="BM233" s="47"/>
      <c r="BN233" s="47"/>
      <c r="BO233" s="47"/>
      <c r="BP233" s="47"/>
      <c r="BQ233" s="47"/>
      <c r="BR233" s="47"/>
      <c r="BS233" s="47"/>
      <c r="BT233" s="47"/>
      <c r="BU233" s="47"/>
      <c r="BV233" s="50"/>
      <c r="BW233" s="49"/>
      <c r="BX233" s="49"/>
      <c r="BY233" s="49"/>
      <c r="BZ233" s="50"/>
      <c r="CA233" s="49"/>
      <c r="CB233" s="49"/>
      <c r="CC233" s="49"/>
      <c r="CD233" s="49"/>
      <c r="CE233" s="47"/>
      <c r="CF233" s="47"/>
      <c r="CG233" s="47"/>
      <c r="CH233" s="51"/>
      <c r="CI233" s="101"/>
    </row>
    <row r="234" spans="1:87" x14ac:dyDescent="0.15">
      <c r="A234" s="509">
        <f t="shared" si="8"/>
        <v>0</v>
      </c>
      <c r="B234" s="130"/>
      <c r="C234" s="129" t="s">
        <v>559</v>
      </c>
      <c r="D234" s="35">
        <v>4</v>
      </c>
      <c r="E234" s="54">
        <v>880</v>
      </c>
      <c r="F234" s="56">
        <v>6.1373157515355201</v>
      </c>
      <c r="G234" s="56">
        <v>6.3298652670540871</v>
      </c>
      <c r="H234" s="56">
        <v>10.444093217874315</v>
      </c>
      <c r="I234" s="56">
        <v>90.405360707763123</v>
      </c>
      <c r="J234" s="56">
        <v>68.544711957089319</v>
      </c>
      <c r="K234" s="54">
        <v>910.29842954620131</v>
      </c>
      <c r="L234" s="56">
        <v>108.86103108979202</v>
      </c>
      <c r="M234" s="56">
        <v>247.02995084467878</v>
      </c>
      <c r="N234" s="54">
        <v>476.94373943362081</v>
      </c>
      <c r="O234" s="54">
        <v>288.45621953703687</v>
      </c>
      <c r="P234" s="56">
        <v>170.94999640506535</v>
      </c>
      <c r="Q234" s="56">
        <v>76.153474703402935</v>
      </c>
      <c r="R234" s="54">
        <v>60.758711975691782</v>
      </c>
      <c r="S234" s="56">
        <v>89.944742130191571</v>
      </c>
      <c r="T234" s="56">
        <v>5.1025780000000003</v>
      </c>
      <c r="U234" s="56">
        <v>3.0968032499999998</v>
      </c>
      <c r="V234" s="56">
        <v>1.2886900000000001</v>
      </c>
      <c r="W234" s="56">
        <v>23.957059500000003</v>
      </c>
      <c r="X234" s="56">
        <v>0.24903499999999998</v>
      </c>
      <c r="Y234" s="56">
        <v>4.4867719999999993</v>
      </c>
      <c r="Z234" s="56">
        <v>1.4260099999999998</v>
      </c>
      <c r="AA234" s="56">
        <v>5.0765849999999997</v>
      </c>
      <c r="AB234" s="54">
        <v>125</v>
      </c>
      <c r="AC234" s="54">
        <v>32.592829999999992</v>
      </c>
      <c r="AD234" s="54">
        <v>20.34816</v>
      </c>
      <c r="AE234" s="58">
        <v>0.05</v>
      </c>
      <c r="AF234" s="102">
        <v>0.02</v>
      </c>
      <c r="BB234" s="127"/>
      <c r="BC234" s="307"/>
      <c r="BD234" s="128" t="s">
        <v>303</v>
      </c>
      <c r="BE234" s="314"/>
      <c r="BF234" s="129" t="s">
        <v>557</v>
      </c>
      <c r="BG234" s="35">
        <v>2</v>
      </c>
      <c r="BH234" s="54"/>
      <c r="BI234" s="55"/>
      <c r="BJ234" s="56"/>
      <c r="BK234" s="56"/>
      <c r="BL234" s="54"/>
      <c r="BM234" s="54"/>
      <c r="BN234" s="54"/>
      <c r="BO234" s="54"/>
      <c r="BP234" s="54"/>
      <c r="BQ234" s="54"/>
      <c r="BR234" s="54"/>
      <c r="BS234" s="54"/>
      <c r="BT234" s="54"/>
      <c r="BU234" s="54"/>
      <c r="BV234" s="57"/>
      <c r="BW234" s="56"/>
      <c r="BX234" s="56"/>
      <c r="BY234" s="56"/>
      <c r="BZ234" s="57"/>
      <c r="CA234" s="56"/>
      <c r="CB234" s="56"/>
      <c r="CC234" s="56"/>
      <c r="CD234" s="56"/>
      <c r="CE234" s="54"/>
      <c r="CF234" s="54"/>
      <c r="CG234" s="54"/>
      <c r="CH234" s="58"/>
      <c r="CI234" s="102"/>
    </row>
    <row r="235" spans="1:87" x14ac:dyDescent="0.15">
      <c r="A235" s="509">
        <f t="shared" si="8"/>
        <v>0</v>
      </c>
      <c r="B235" s="130"/>
      <c r="C235" s="129" t="s">
        <v>560</v>
      </c>
      <c r="D235" s="35">
        <v>5</v>
      </c>
      <c r="E235" s="54">
        <v>880</v>
      </c>
      <c r="F235" s="56">
        <v>5.4343096758574809</v>
      </c>
      <c r="G235" s="56">
        <v>5.4263378895106626</v>
      </c>
      <c r="H235" s="56">
        <v>9.4452324473149201</v>
      </c>
      <c r="I235" s="56">
        <v>79.531984313071661</v>
      </c>
      <c r="J235" s="56">
        <v>56.924076347236628</v>
      </c>
      <c r="K235" s="54">
        <v>912.20791237960339</v>
      </c>
      <c r="L235" s="56">
        <v>91.321720207497535</v>
      </c>
      <c r="M235" s="56">
        <v>278.85542551817923</v>
      </c>
      <c r="N235" s="54">
        <v>515.43845205775415</v>
      </c>
      <c r="O235" s="54">
        <v>320.64085992453101</v>
      </c>
      <c r="P235" s="56">
        <v>149.19904284056855</v>
      </c>
      <c r="Q235" s="56">
        <v>68.747378327871729</v>
      </c>
      <c r="R235" s="54">
        <v>59.610437829230385</v>
      </c>
      <c r="S235" s="56">
        <v>88.318258792498995</v>
      </c>
      <c r="T235" s="56">
        <v>5.1025780000000003</v>
      </c>
      <c r="U235" s="56">
        <v>2.81229525</v>
      </c>
      <c r="V235" s="56">
        <v>1.2031200000000002</v>
      </c>
      <c r="W235" s="56">
        <v>20.627059500000001</v>
      </c>
      <c r="X235" s="56">
        <v>0.23599499999999998</v>
      </c>
      <c r="Y235" s="56">
        <v>4.1015079999999999</v>
      </c>
      <c r="Z235" s="56">
        <v>1.2478100000000003</v>
      </c>
      <c r="AA235" s="56">
        <v>4.5061749999999989</v>
      </c>
      <c r="AB235" s="54">
        <v>75</v>
      </c>
      <c r="AC235" s="54">
        <v>26.459359999999997</v>
      </c>
      <c r="AD235" s="54">
        <v>18.998159999999999</v>
      </c>
      <c r="AE235" s="58">
        <v>0.05</v>
      </c>
      <c r="AF235" s="102">
        <v>0.02</v>
      </c>
      <c r="BB235" s="127"/>
      <c r="BC235" s="307"/>
      <c r="BD235" s="130"/>
      <c r="BE235" s="129"/>
      <c r="BF235" s="129" t="s">
        <v>558</v>
      </c>
      <c r="BG235" s="35">
        <v>3</v>
      </c>
      <c r="BH235" s="54"/>
      <c r="BI235" s="55"/>
      <c r="BJ235" s="56"/>
      <c r="BK235" s="56"/>
      <c r="BL235" s="54"/>
      <c r="BM235" s="54"/>
      <c r="BN235" s="54"/>
      <c r="BO235" s="54"/>
      <c r="BP235" s="54"/>
      <c r="BQ235" s="54"/>
      <c r="BR235" s="54"/>
      <c r="BS235" s="54"/>
      <c r="BT235" s="54"/>
      <c r="BU235" s="54"/>
      <c r="BV235" s="57"/>
      <c r="BW235" s="56"/>
      <c r="BX235" s="56"/>
      <c r="BY235" s="56"/>
      <c r="BZ235" s="57"/>
      <c r="CA235" s="56"/>
      <c r="CB235" s="56"/>
      <c r="CC235" s="56"/>
      <c r="CD235" s="56"/>
      <c r="CE235" s="54"/>
      <c r="CF235" s="54"/>
      <c r="CG235" s="54"/>
      <c r="CH235" s="58"/>
      <c r="CI235" s="102"/>
    </row>
    <row r="236" spans="1:87" x14ac:dyDescent="0.15">
      <c r="A236" s="509">
        <f t="shared" si="8"/>
        <v>0</v>
      </c>
      <c r="B236" s="131" t="str">
        <f>IF($BE$6=1,BD238,BD239)</f>
        <v>A (1. Aufw.)</v>
      </c>
      <c r="C236" s="132" t="s">
        <v>561</v>
      </c>
      <c r="D236" s="46">
        <v>1</v>
      </c>
      <c r="E236" s="61">
        <v>880</v>
      </c>
      <c r="F236" s="63">
        <v>6.8090024592339571</v>
      </c>
      <c r="G236" s="63">
        <v>7.1537435823905122</v>
      </c>
      <c r="H236" s="63">
        <v>11.432466964374678</v>
      </c>
      <c r="I236" s="63">
        <v>124.12463402354146</v>
      </c>
      <c r="J236" s="63">
        <v>144.77690512120154</v>
      </c>
      <c r="K236" s="61">
        <v>894.66272906921256</v>
      </c>
      <c r="L236" s="63">
        <v>222.40409878231054</v>
      </c>
      <c r="M236" s="63">
        <v>160.43768111034191</v>
      </c>
      <c r="N236" s="61">
        <v>352.86709540533502</v>
      </c>
      <c r="O236" s="61">
        <v>202.26187836507927</v>
      </c>
      <c r="P236" s="63">
        <v>170.24446017700461</v>
      </c>
      <c r="Q236" s="63">
        <v>82.515693700935671</v>
      </c>
      <c r="R236" s="61">
        <v>65.495958959623181</v>
      </c>
      <c r="S236" s="63">
        <v>104.35305212631798</v>
      </c>
      <c r="T236" s="63">
        <v>6.7950390000000009</v>
      </c>
      <c r="U236" s="63">
        <v>3.8092792499999999</v>
      </c>
      <c r="V236" s="63">
        <v>1.9301500000000003</v>
      </c>
      <c r="W236" s="63">
        <v>30.030718499999995</v>
      </c>
      <c r="X236" s="63">
        <v>0.15649666666666667</v>
      </c>
      <c r="Y236" s="63">
        <v>3.0521173333333325</v>
      </c>
      <c r="Z236" s="63">
        <v>2.1316100000000002</v>
      </c>
      <c r="AA236" s="63">
        <v>8.8615099999999991</v>
      </c>
      <c r="AB236" s="61">
        <v>200</v>
      </c>
      <c r="AC236" s="61">
        <v>76.706524999999999</v>
      </c>
      <c r="AD236" s="61">
        <v>28.897205</v>
      </c>
      <c r="AE236" s="65">
        <v>0.15</v>
      </c>
      <c r="AF236" s="103">
        <v>0.02</v>
      </c>
      <c r="BB236" s="127"/>
      <c r="BC236" s="307"/>
      <c r="BD236" s="130"/>
      <c r="BE236" s="129"/>
      <c r="BF236" s="129" t="s">
        <v>559</v>
      </c>
      <c r="BG236" s="35">
        <v>4</v>
      </c>
      <c r="BH236" s="54"/>
      <c r="BI236" s="55"/>
      <c r="BJ236" s="56"/>
      <c r="BK236" s="56"/>
      <c r="BL236" s="54"/>
      <c r="BM236" s="54"/>
      <c r="BN236" s="54"/>
      <c r="BO236" s="54"/>
      <c r="BP236" s="54"/>
      <c r="BQ236" s="54"/>
      <c r="BR236" s="54"/>
      <c r="BS236" s="54"/>
      <c r="BT236" s="54"/>
      <c r="BU236" s="54"/>
      <c r="BV236" s="57"/>
      <c r="BW236" s="56"/>
      <c r="BX236" s="56"/>
      <c r="BY236" s="56"/>
      <c r="BZ236" s="57"/>
      <c r="CA236" s="56"/>
      <c r="CB236" s="56"/>
      <c r="CC236" s="56"/>
      <c r="CD236" s="56"/>
      <c r="CE236" s="54"/>
      <c r="CF236" s="54"/>
      <c r="CG236" s="54"/>
      <c r="CH236" s="58"/>
      <c r="CI236" s="102"/>
    </row>
    <row r="237" spans="1:87" x14ac:dyDescent="0.15">
      <c r="A237" s="509">
        <f t="shared" si="8"/>
        <v>0</v>
      </c>
      <c r="B237" s="130"/>
      <c r="C237" s="129" t="s">
        <v>562</v>
      </c>
      <c r="D237" s="35">
        <v>2</v>
      </c>
      <c r="E237" s="36">
        <v>880</v>
      </c>
      <c r="F237" s="38">
        <v>6.5468288526825766</v>
      </c>
      <c r="G237" s="38">
        <v>6.8265027047354527</v>
      </c>
      <c r="H237" s="38">
        <v>11.054233907556556</v>
      </c>
      <c r="I237" s="38">
        <v>115.58705468581829</v>
      </c>
      <c r="J237" s="38">
        <v>126.76884436767135</v>
      </c>
      <c r="K237" s="36">
        <v>896.00036235555285</v>
      </c>
      <c r="L237" s="38">
        <v>195.50361437216011</v>
      </c>
      <c r="M237" s="38">
        <v>186.72894746655518</v>
      </c>
      <c r="N237" s="36">
        <v>381.48043183808295</v>
      </c>
      <c r="O237" s="36">
        <v>225.72170388448561</v>
      </c>
      <c r="P237" s="38">
        <v>137.23614360448096</v>
      </c>
      <c r="Q237" s="38">
        <v>80.418433957148324</v>
      </c>
      <c r="R237" s="36">
        <v>64.827540442512145</v>
      </c>
      <c r="S237" s="38">
        <v>103.21614955291015</v>
      </c>
      <c r="T237" s="38">
        <v>6.7950390000000009</v>
      </c>
      <c r="U237" s="38">
        <v>3.5952952499999991</v>
      </c>
      <c r="V237" s="38">
        <v>1.7245800000000002</v>
      </c>
      <c r="W237" s="38">
        <v>29.4007185</v>
      </c>
      <c r="X237" s="38">
        <v>0.17465666666666665</v>
      </c>
      <c r="Y237" s="38">
        <v>3.3575733333333333</v>
      </c>
      <c r="Z237" s="38">
        <v>1.8679100000000002</v>
      </c>
      <c r="AA237" s="38">
        <v>7.6094399999999993</v>
      </c>
      <c r="AB237" s="36">
        <v>125</v>
      </c>
      <c r="AC237" s="36">
        <v>67.384415000000004</v>
      </c>
      <c r="AD237" s="36">
        <v>26.047205000000005</v>
      </c>
      <c r="AE237" s="40">
        <v>0.05</v>
      </c>
      <c r="AF237" s="96">
        <v>0.02</v>
      </c>
      <c r="BB237" s="127"/>
      <c r="BC237" s="307"/>
      <c r="BD237" s="130"/>
      <c r="BE237" s="129"/>
      <c r="BF237" s="129" t="s">
        <v>560</v>
      </c>
      <c r="BG237" s="35">
        <v>5</v>
      </c>
      <c r="BH237" s="54"/>
      <c r="BI237" s="55"/>
      <c r="BJ237" s="56"/>
      <c r="BK237" s="56"/>
      <c r="BL237" s="54"/>
      <c r="BM237" s="54"/>
      <c r="BN237" s="54"/>
      <c r="BO237" s="54"/>
      <c r="BP237" s="54"/>
      <c r="BQ237" s="54"/>
      <c r="BR237" s="54"/>
      <c r="BS237" s="54"/>
      <c r="BT237" s="54"/>
      <c r="BU237" s="54"/>
      <c r="BV237" s="57"/>
      <c r="BW237" s="56"/>
      <c r="BX237" s="56"/>
      <c r="BY237" s="56"/>
      <c r="BZ237" s="57"/>
      <c r="CA237" s="56"/>
      <c r="CB237" s="56"/>
      <c r="CC237" s="56"/>
      <c r="CD237" s="56"/>
      <c r="CE237" s="54"/>
      <c r="CF237" s="54"/>
      <c r="CG237" s="54"/>
      <c r="CH237" s="58"/>
      <c r="CI237" s="102"/>
    </row>
    <row r="238" spans="1:87" x14ac:dyDescent="0.15">
      <c r="A238" s="509">
        <f t="shared" si="8"/>
        <v>0</v>
      </c>
      <c r="B238" s="130"/>
      <c r="C238" s="129" t="s">
        <v>563</v>
      </c>
      <c r="D238" s="35">
        <v>3</v>
      </c>
      <c r="E238" s="36">
        <v>880</v>
      </c>
      <c r="F238" s="38">
        <v>6.1681886561877537</v>
      </c>
      <c r="G238" s="38">
        <v>6.3536642881639729</v>
      </c>
      <c r="H238" s="38">
        <v>10.505876304162349</v>
      </c>
      <c r="I238" s="38">
        <v>103.06647233509263</v>
      </c>
      <c r="J238" s="38">
        <v>100.00852234970179</v>
      </c>
      <c r="K238" s="36">
        <v>898.80913347530486</v>
      </c>
      <c r="L238" s="38">
        <v>155.73620627787724</v>
      </c>
      <c r="M238" s="38">
        <v>217.58647058280906</v>
      </c>
      <c r="N238" s="36">
        <v>426.83577148545328</v>
      </c>
      <c r="O238" s="36">
        <v>257.55356046572132</v>
      </c>
      <c r="P238" s="38">
        <v>129.95682185790412</v>
      </c>
      <c r="Q238" s="38">
        <v>77.399405074939963</v>
      </c>
      <c r="R238" s="36">
        <v>63.328862357572568</v>
      </c>
      <c r="S238" s="38">
        <v>100.07776643332751</v>
      </c>
      <c r="T238" s="38">
        <v>6.7950390000000009</v>
      </c>
      <c r="U238" s="38">
        <v>3.3578032499999995</v>
      </c>
      <c r="V238" s="38">
        <v>1.55901</v>
      </c>
      <c r="W238" s="38">
        <v>27.870718500000002</v>
      </c>
      <c r="X238" s="38">
        <v>0.18241666666666664</v>
      </c>
      <c r="Y238" s="38">
        <v>3.4327893333333339</v>
      </c>
      <c r="Z238" s="38">
        <v>1.6327099999999999</v>
      </c>
      <c r="AA238" s="38">
        <v>6.5845900000000004</v>
      </c>
      <c r="AB238" s="36">
        <v>125</v>
      </c>
      <c r="AC238" s="36">
        <v>59.125184999999995</v>
      </c>
      <c r="AD238" s="36">
        <v>23.697205000000004</v>
      </c>
      <c r="AE238" s="40">
        <v>0.05</v>
      </c>
      <c r="AF238" s="96">
        <v>0.02</v>
      </c>
      <c r="BB238" s="127"/>
      <c r="BC238" s="307"/>
      <c r="BD238" s="131" t="s">
        <v>308</v>
      </c>
      <c r="BE238" s="132"/>
      <c r="BF238" s="132" t="s">
        <v>561</v>
      </c>
      <c r="BG238" s="46">
        <v>1</v>
      </c>
      <c r="BH238" s="61"/>
      <c r="BI238" s="62"/>
      <c r="BJ238" s="63"/>
      <c r="BK238" s="63"/>
      <c r="BL238" s="61"/>
      <c r="BM238" s="61"/>
      <c r="BN238" s="61"/>
      <c r="BO238" s="61"/>
      <c r="BP238" s="61"/>
      <c r="BQ238" s="61"/>
      <c r="BR238" s="61"/>
      <c r="BS238" s="61"/>
      <c r="BT238" s="61"/>
      <c r="BU238" s="61"/>
      <c r="BV238" s="64"/>
      <c r="BW238" s="63"/>
      <c r="BX238" s="63"/>
      <c r="BY238" s="63"/>
      <c r="BZ238" s="64"/>
      <c r="CA238" s="63"/>
      <c r="CB238" s="63"/>
      <c r="CC238" s="63"/>
      <c r="CD238" s="63"/>
      <c r="CE238" s="61"/>
      <c r="CF238" s="61"/>
      <c r="CG238" s="61"/>
      <c r="CH238" s="65"/>
      <c r="CI238" s="103"/>
    </row>
    <row r="239" spans="1:87" x14ac:dyDescent="0.15">
      <c r="A239" s="509">
        <f t="shared" si="8"/>
        <v>0</v>
      </c>
      <c r="B239" s="130"/>
      <c r="C239" s="129" t="s">
        <v>564</v>
      </c>
      <c r="D239" s="35">
        <v>4</v>
      </c>
      <c r="E239" s="36">
        <v>880</v>
      </c>
      <c r="F239" s="38">
        <v>5.6675829957904504</v>
      </c>
      <c r="G239" s="38">
        <v>5.7197032228607352</v>
      </c>
      <c r="H239" s="38">
        <v>9.7855945301284777</v>
      </c>
      <c r="I239" s="38">
        <v>92.019384518681022</v>
      </c>
      <c r="J239" s="38">
        <v>82.89418955017382</v>
      </c>
      <c r="K239" s="36">
        <v>901.06179680463447</v>
      </c>
      <c r="L239" s="38">
        <v>130.2696403485055</v>
      </c>
      <c r="M239" s="38">
        <v>252.44767104722445</v>
      </c>
      <c r="N239" s="36">
        <v>467.5506093050501</v>
      </c>
      <c r="O239" s="36">
        <v>298.74981717924089</v>
      </c>
      <c r="P239" s="38">
        <v>108.17363196100152</v>
      </c>
      <c r="Q239" s="38">
        <v>72.129091514404308</v>
      </c>
      <c r="R239" s="36">
        <v>62.071867511830071</v>
      </c>
      <c r="S239" s="38">
        <v>99.74922864585433</v>
      </c>
      <c r="T239" s="38">
        <v>6.7950390000000009</v>
      </c>
      <c r="U239" s="38">
        <v>3.0968032499999998</v>
      </c>
      <c r="V239" s="38">
        <v>1.4334400000000003</v>
      </c>
      <c r="W239" s="38">
        <v>25.440718500000006</v>
      </c>
      <c r="X239" s="38">
        <v>0.17977666666666667</v>
      </c>
      <c r="Y239" s="38">
        <v>3.2777653333333334</v>
      </c>
      <c r="Z239" s="38">
        <v>1.4260099999999998</v>
      </c>
      <c r="AA239" s="38">
        <v>5.7869600000000005</v>
      </c>
      <c r="AB239" s="36">
        <v>125</v>
      </c>
      <c r="AC239" s="36">
        <v>51.928834999999992</v>
      </c>
      <c r="AD239" s="36">
        <v>21.847205000000002</v>
      </c>
      <c r="AE239" s="40">
        <v>0.05</v>
      </c>
      <c r="AF239" s="96">
        <v>0.02</v>
      </c>
      <c r="BB239" s="127"/>
      <c r="BC239" s="307"/>
      <c r="BD239" s="128" t="s">
        <v>310</v>
      </c>
      <c r="BE239" s="314"/>
      <c r="BF239" s="129" t="s">
        <v>562</v>
      </c>
      <c r="BG239" s="35">
        <v>2</v>
      </c>
      <c r="BH239" s="36"/>
      <c r="BI239" s="37"/>
      <c r="BJ239" s="38"/>
      <c r="BK239" s="38"/>
      <c r="BL239" s="36"/>
      <c r="BM239" s="36"/>
      <c r="BN239" s="36"/>
      <c r="BO239" s="36"/>
      <c r="BP239" s="36"/>
      <c r="BQ239" s="36"/>
      <c r="BR239" s="36"/>
      <c r="BS239" s="36"/>
      <c r="BT239" s="36"/>
      <c r="BU239" s="36"/>
      <c r="BV239" s="39"/>
      <c r="BW239" s="38"/>
      <c r="BX239" s="38"/>
      <c r="BY239" s="38"/>
      <c r="BZ239" s="39"/>
      <c r="CA239" s="38"/>
      <c r="CB239" s="38"/>
      <c r="CC239" s="38"/>
      <c r="CD239" s="38"/>
      <c r="CE239" s="36"/>
      <c r="CF239" s="36"/>
      <c r="CG239" s="36"/>
      <c r="CH239" s="40"/>
      <c r="CI239" s="96"/>
    </row>
    <row r="240" spans="1:87" x14ac:dyDescent="0.15">
      <c r="A240" s="509">
        <f t="shared" si="8"/>
        <v>0</v>
      </c>
      <c r="B240" s="130"/>
      <c r="C240" s="129" t="s">
        <v>565</v>
      </c>
      <c r="D240" s="35">
        <v>5</v>
      </c>
      <c r="E240" s="36">
        <v>880</v>
      </c>
      <c r="F240" s="38">
        <v>5.1535895458733831</v>
      </c>
      <c r="G240" s="38">
        <v>5.0700947558606693</v>
      </c>
      <c r="H240" s="38">
        <v>9.0366710729420507</v>
      </c>
      <c r="I240" s="38">
        <v>83.050030106106817</v>
      </c>
      <c r="J240" s="38">
        <v>71.916306314415465</v>
      </c>
      <c r="K240" s="36">
        <v>900.35083215235807</v>
      </c>
      <c r="L240" s="38">
        <v>113.85550454328768</v>
      </c>
      <c r="M240" s="38">
        <v>270.00528073465313</v>
      </c>
      <c r="N240" s="36">
        <v>487.39605463747097</v>
      </c>
      <c r="O240" s="36">
        <v>318.65403245832488</v>
      </c>
      <c r="P240" s="38">
        <v>101.31846528378699</v>
      </c>
      <c r="Q240" s="38">
        <v>66.634790794631414</v>
      </c>
      <c r="R240" s="36">
        <v>61.138753912894074</v>
      </c>
      <c r="S240" s="38">
        <v>100.10014103324609</v>
      </c>
      <c r="T240" s="38">
        <v>6.7950390000000009</v>
      </c>
      <c r="U240" s="38">
        <v>2.81229525</v>
      </c>
      <c r="V240" s="38">
        <v>1.3478700000000003</v>
      </c>
      <c r="W240" s="38">
        <v>22.110718500000001</v>
      </c>
      <c r="X240" s="38">
        <v>0.16673666666666667</v>
      </c>
      <c r="Y240" s="38">
        <v>2.892501333333334</v>
      </c>
      <c r="Z240" s="38">
        <v>1.2478100000000003</v>
      </c>
      <c r="AA240" s="38">
        <v>5.2165499999999998</v>
      </c>
      <c r="AB240" s="36">
        <v>75</v>
      </c>
      <c r="AC240" s="36">
        <v>45.795364999999997</v>
      </c>
      <c r="AD240" s="36">
        <v>20.497205000000001</v>
      </c>
      <c r="AE240" s="40">
        <v>0.05</v>
      </c>
      <c r="AF240" s="96">
        <v>0.02</v>
      </c>
      <c r="BB240" s="127"/>
      <c r="BC240" s="307"/>
      <c r="BD240" s="130"/>
      <c r="BE240" s="129"/>
      <c r="BF240" s="129" t="s">
        <v>563</v>
      </c>
      <c r="BG240" s="35">
        <v>3</v>
      </c>
      <c r="BH240" s="36"/>
      <c r="BI240" s="37"/>
      <c r="BJ240" s="38"/>
      <c r="BK240" s="38"/>
      <c r="BL240" s="36"/>
      <c r="BM240" s="36"/>
      <c r="BN240" s="36"/>
      <c r="BO240" s="36"/>
      <c r="BP240" s="36"/>
      <c r="BQ240" s="36"/>
      <c r="BR240" s="36"/>
      <c r="BS240" s="36"/>
      <c r="BT240" s="36"/>
      <c r="BU240" s="36"/>
      <c r="BV240" s="39"/>
      <c r="BW240" s="38"/>
      <c r="BX240" s="38"/>
      <c r="BY240" s="38"/>
      <c r="BZ240" s="39"/>
      <c r="CA240" s="38"/>
      <c r="CB240" s="38"/>
      <c r="CC240" s="38"/>
      <c r="CD240" s="38"/>
      <c r="CE240" s="36"/>
      <c r="CF240" s="36"/>
      <c r="CG240" s="36"/>
      <c r="CH240" s="40"/>
      <c r="CI240" s="96"/>
    </row>
    <row r="241" spans="1:87" x14ac:dyDescent="0.15">
      <c r="A241" s="509">
        <f t="shared" si="8"/>
        <v>0</v>
      </c>
      <c r="B241" s="131" t="str">
        <f>IF($BE$6=1,BD243,BD244)</f>
        <v>AR (1. Aufw.)</v>
      </c>
      <c r="C241" s="132" t="s">
        <v>566</v>
      </c>
      <c r="D241" s="46">
        <v>1</v>
      </c>
      <c r="E241" s="47">
        <v>880</v>
      </c>
      <c r="F241" s="49">
        <v>6.7845205019942707</v>
      </c>
      <c r="G241" s="49">
        <v>7.134886908692045</v>
      </c>
      <c r="H241" s="49">
        <v>11.383055598300675</v>
      </c>
      <c r="I241" s="49">
        <v>118.42076411366057</v>
      </c>
      <c r="J241" s="49">
        <v>128.78232018824355</v>
      </c>
      <c r="K241" s="47">
        <v>897.19807839833459</v>
      </c>
      <c r="L241" s="49">
        <v>198.5157287369083</v>
      </c>
      <c r="M241" s="49">
        <v>148.12869663050304</v>
      </c>
      <c r="N241" s="47">
        <v>322.90295727560027</v>
      </c>
      <c r="O241" s="47">
        <v>189.05777271314994</v>
      </c>
      <c r="P241" s="49">
        <v>220.97788420354581</v>
      </c>
      <c r="Q241" s="49">
        <v>82.746075640605738</v>
      </c>
      <c r="R241" s="47">
        <v>64.905414537899574</v>
      </c>
      <c r="S241" s="49">
        <v>101.66991591725072</v>
      </c>
      <c r="T241" s="49">
        <v>6.7950390000000009</v>
      </c>
      <c r="U241" s="49">
        <v>3.8092792499999999</v>
      </c>
      <c r="V241" s="49">
        <v>1.9301500000000003</v>
      </c>
      <c r="W241" s="49">
        <v>30.030718499999995</v>
      </c>
      <c r="X241" s="49">
        <v>0.15649666666666667</v>
      </c>
      <c r="Y241" s="49">
        <v>4.2611239999999997</v>
      </c>
      <c r="Z241" s="49">
        <v>2.1316100000000002</v>
      </c>
      <c r="AA241" s="49">
        <v>8.1511349999999982</v>
      </c>
      <c r="AB241" s="47">
        <v>200</v>
      </c>
      <c r="AC241" s="47">
        <v>57.370519999999992</v>
      </c>
      <c r="AD241" s="47">
        <v>27.398159999999997</v>
      </c>
      <c r="AE241" s="51">
        <v>0.15</v>
      </c>
      <c r="AF241" s="101">
        <v>0.02</v>
      </c>
      <c r="BB241" s="127"/>
      <c r="BC241" s="307"/>
      <c r="BD241" s="130"/>
      <c r="BE241" s="129"/>
      <c r="BF241" s="129" t="s">
        <v>564</v>
      </c>
      <c r="BG241" s="35">
        <v>4</v>
      </c>
      <c r="BH241" s="36"/>
      <c r="BI241" s="37"/>
      <c r="BJ241" s="38"/>
      <c r="BK241" s="38"/>
      <c r="BL241" s="36"/>
      <c r="BM241" s="36"/>
      <c r="BN241" s="36"/>
      <c r="BO241" s="36"/>
      <c r="BP241" s="36"/>
      <c r="BQ241" s="36"/>
      <c r="BR241" s="36"/>
      <c r="BS241" s="36"/>
      <c r="BT241" s="36"/>
      <c r="BU241" s="36"/>
      <c r="BV241" s="39"/>
      <c r="BW241" s="38"/>
      <c r="BX241" s="38"/>
      <c r="BY241" s="38"/>
      <c r="BZ241" s="39"/>
      <c r="CA241" s="38"/>
      <c r="CB241" s="38"/>
      <c r="CC241" s="38"/>
      <c r="CD241" s="38"/>
      <c r="CE241" s="36"/>
      <c r="CF241" s="36"/>
      <c r="CG241" s="36"/>
      <c r="CH241" s="40"/>
      <c r="CI241" s="96"/>
    </row>
    <row r="242" spans="1:87" x14ac:dyDescent="0.15">
      <c r="A242" s="509">
        <f t="shared" si="8"/>
        <v>0</v>
      </c>
      <c r="B242" s="130"/>
      <c r="C242" s="129" t="s">
        <v>567</v>
      </c>
      <c r="D242" s="35">
        <v>2</v>
      </c>
      <c r="E242" s="54">
        <v>880</v>
      </c>
      <c r="F242" s="56">
        <v>6.6843036421672464</v>
      </c>
      <c r="G242" s="56">
        <v>7.0132452918300823</v>
      </c>
      <c r="H242" s="56">
        <v>11.234536456854389</v>
      </c>
      <c r="I242" s="56">
        <v>114.40504636740708</v>
      </c>
      <c r="J242" s="56">
        <v>119.66906367721356</v>
      </c>
      <c r="K242" s="54">
        <v>896.24525833359155</v>
      </c>
      <c r="L242" s="56">
        <v>184.94415107519083</v>
      </c>
      <c r="M242" s="56">
        <v>169.3666083127317</v>
      </c>
      <c r="N242" s="54">
        <v>345.58436665814526</v>
      </c>
      <c r="O242" s="54">
        <v>209.1645970196935</v>
      </c>
      <c r="P242" s="56">
        <v>178.44089455128272</v>
      </c>
      <c r="Q242" s="56">
        <v>82.111472718139112</v>
      </c>
      <c r="R242" s="54">
        <v>64.483810933644293</v>
      </c>
      <c r="S242" s="56">
        <v>101.81037020393099</v>
      </c>
      <c r="T242" s="56">
        <v>6.7950390000000009</v>
      </c>
      <c r="U242" s="56">
        <v>3.5952952499999991</v>
      </c>
      <c r="V242" s="56">
        <v>1.7245800000000002</v>
      </c>
      <c r="W242" s="56">
        <v>29.4007185</v>
      </c>
      <c r="X242" s="56">
        <v>0.17465666666666665</v>
      </c>
      <c r="Y242" s="56">
        <v>4.5665800000000001</v>
      </c>
      <c r="Z242" s="56">
        <v>1.8679100000000002</v>
      </c>
      <c r="AA242" s="56">
        <v>6.8990649999999984</v>
      </c>
      <c r="AB242" s="54">
        <v>125</v>
      </c>
      <c r="AC242" s="54">
        <v>48.048409999999997</v>
      </c>
      <c r="AD242" s="54">
        <v>24.548160000000003</v>
      </c>
      <c r="AE242" s="58">
        <v>0.05</v>
      </c>
      <c r="AF242" s="102">
        <v>0.02</v>
      </c>
      <c r="BB242" s="127"/>
      <c r="BC242" s="307"/>
      <c r="BD242" s="130"/>
      <c r="BE242" s="129"/>
      <c r="BF242" s="129" t="s">
        <v>565</v>
      </c>
      <c r="BG242" s="35">
        <v>5</v>
      </c>
      <c r="BH242" s="36"/>
      <c r="BI242" s="37"/>
      <c r="BJ242" s="38"/>
      <c r="BK242" s="38"/>
      <c r="BL242" s="36"/>
      <c r="BM242" s="36"/>
      <c r="BN242" s="36"/>
      <c r="BO242" s="36"/>
      <c r="BP242" s="36"/>
      <c r="BQ242" s="36"/>
      <c r="BR242" s="36"/>
      <c r="BS242" s="36"/>
      <c r="BT242" s="36"/>
      <c r="BU242" s="36"/>
      <c r="BV242" s="39"/>
      <c r="BW242" s="38"/>
      <c r="BX242" s="38"/>
      <c r="BY242" s="38"/>
      <c r="BZ242" s="39"/>
      <c r="CA242" s="38"/>
      <c r="CB242" s="38"/>
      <c r="CC242" s="38"/>
      <c r="CD242" s="38"/>
      <c r="CE242" s="36"/>
      <c r="CF242" s="36"/>
      <c r="CG242" s="36"/>
      <c r="CH242" s="40"/>
      <c r="CI242" s="96"/>
    </row>
    <row r="243" spans="1:87" x14ac:dyDescent="0.15">
      <c r="A243" s="509">
        <f t="shared" si="8"/>
        <v>0</v>
      </c>
      <c r="B243" s="130"/>
      <c r="C243" s="129" t="s">
        <v>568</v>
      </c>
      <c r="D243" s="35">
        <v>3</v>
      </c>
      <c r="E243" s="54">
        <v>880</v>
      </c>
      <c r="F243" s="56">
        <v>6.4853103049124226</v>
      </c>
      <c r="G243" s="56">
        <v>6.7699271303321726</v>
      </c>
      <c r="H243" s="56">
        <v>10.941379970740073</v>
      </c>
      <c r="I243" s="56">
        <v>104.40530738920521</v>
      </c>
      <c r="J243" s="56">
        <v>96.353411355458377</v>
      </c>
      <c r="K243" s="54">
        <v>900.91988210697184</v>
      </c>
      <c r="L243" s="56">
        <v>150.32137177094469</v>
      </c>
      <c r="M243" s="56">
        <v>195.45286041525836</v>
      </c>
      <c r="N243" s="54">
        <v>380.93373903986031</v>
      </c>
      <c r="O243" s="54">
        <v>236.44092415069662</v>
      </c>
      <c r="P243" s="56">
        <v>179.4808540959059</v>
      </c>
      <c r="Q243" s="56">
        <v>80.472807115871518</v>
      </c>
      <c r="R243" s="54">
        <v>63.064446873304604</v>
      </c>
      <c r="S243" s="56">
        <v>97.785719176713641</v>
      </c>
      <c r="T243" s="56">
        <v>6.7950390000000009</v>
      </c>
      <c r="U243" s="56">
        <v>3.3578032499999995</v>
      </c>
      <c r="V243" s="56">
        <v>1.55901</v>
      </c>
      <c r="W243" s="56">
        <v>27.870718500000002</v>
      </c>
      <c r="X243" s="56">
        <v>0.18241666666666664</v>
      </c>
      <c r="Y243" s="56">
        <v>4.6417959999999994</v>
      </c>
      <c r="Z243" s="56">
        <v>1.6327099999999999</v>
      </c>
      <c r="AA243" s="56">
        <v>5.8742149999999995</v>
      </c>
      <c r="AB243" s="54">
        <v>125</v>
      </c>
      <c r="AC243" s="54">
        <v>39.789179999999995</v>
      </c>
      <c r="AD243" s="54">
        <v>22.198160000000001</v>
      </c>
      <c r="AE243" s="58">
        <v>0.05</v>
      </c>
      <c r="AF243" s="102">
        <v>0.02</v>
      </c>
      <c r="BB243" s="127"/>
      <c r="BC243" s="307"/>
      <c r="BD243" s="131" t="s">
        <v>315</v>
      </c>
      <c r="BE243" s="132"/>
      <c r="BF243" s="132" t="s">
        <v>566</v>
      </c>
      <c r="BG243" s="46">
        <v>1</v>
      </c>
      <c r="BH243" s="47"/>
      <c r="BI243" s="48"/>
      <c r="BJ243" s="49"/>
      <c r="BK243" s="49"/>
      <c r="BL243" s="47"/>
      <c r="BM243" s="47"/>
      <c r="BN243" s="47"/>
      <c r="BO243" s="47"/>
      <c r="BP243" s="47"/>
      <c r="BQ243" s="47"/>
      <c r="BR243" s="47"/>
      <c r="BS243" s="47"/>
      <c r="BT243" s="47"/>
      <c r="BU243" s="47"/>
      <c r="BV243" s="50"/>
      <c r="BW243" s="49"/>
      <c r="BX243" s="49"/>
      <c r="BY243" s="49"/>
      <c r="BZ243" s="50"/>
      <c r="CA243" s="49"/>
      <c r="CB243" s="49"/>
      <c r="CC243" s="49"/>
      <c r="CD243" s="49"/>
      <c r="CE243" s="47"/>
      <c r="CF243" s="47"/>
      <c r="CG243" s="47"/>
      <c r="CH243" s="51"/>
      <c r="CI243" s="101"/>
    </row>
    <row r="244" spans="1:87" x14ac:dyDescent="0.15">
      <c r="A244" s="509">
        <f t="shared" si="8"/>
        <v>0</v>
      </c>
      <c r="B244" s="130"/>
      <c r="C244" s="129" t="s">
        <v>569</v>
      </c>
      <c r="D244" s="35">
        <v>4</v>
      </c>
      <c r="E244" s="54">
        <v>880</v>
      </c>
      <c r="F244" s="56">
        <v>6.1495675184885199</v>
      </c>
      <c r="G244" s="56">
        <v>6.3494867710496381</v>
      </c>
      <c r="H244" s="56">
        <v>10.456887935204648</v>
      </c>
      <c r="I244" s="56">
        <v>93.98172575280546</v>
      </c>
      <c r="J244" s="56">
        <v>77.352977217555747</v>
      </c>
      <c r="K244" s="54">
        <v>903.34849737926265</v>
      </c>
      <c r="L244" s="56">
        <v>122.01278849623922</v>
      </c>
      <c r="M244" s="56">
        <v>228.69045925346461</v>
      </c>
      <c r="N244" s="54">
        <v>425.37188730691184</v>
      </c>
      <c r="O244" s="54">
        <v>274.61858904366602</v>
      </c>
      <c r="P244" s="56">
        <v>155.67970860909375</v>
      </c>
      <c r="Q244" s="56">
        <v>76.876622345390359</v>
      </c>
      <c r="R244" s="54">
        <v>61.595483161326662</v>
      </c>
      <c r="S244" s="56">
        <v>97.40087625369172</v>
      </c>
      <c r="T244" s="56">
        <v>6.7950390000000009</v>
      </c>
      <c r="U244" s="56">
        <v>3.0968032499999998</v>
      </c>
      <c r="V244" s="56">
        <v>1.4334400000000003</v>
      </c>
      <c r="W244" s="56">
        <v>25.440718500000006</v>
      </c>
      <c r="X244" s="56">
        <v>0.17977666666666667</v>
      </c>
      <c r="Y244" s="56">
        <v>4.4867719999999993</v>
      </c>
      <c r="Z244" s="56">
        <v>1.4260099999999998</v>
      </c>
      <c r="AA244" s="56">
        <v>5.0765849999999997</v>
      </c>
      <c r="AB244" s="54">
        <v>125</v>
      </c>
      <c r="AC244" s="54">
        <v>32.592829999999992</v>
      </c>
      <c r="AD244" s="54">
        <v>20.34816</v>
      </c>
      <c r="AE244" s="58">
        <v>0.05</v>
      </c>
      <c r="AF244" s="102">
        <v>0.02</v>
      </c>
      <c r="BB244" s="127"/>
      <c r="BC244" s="307"/>
      <c r="BD244" s="128" t="s">
        <v>317</v>
      </c>
      <c r="BE244" s="314"/>
      <c r="BF244" s="129" t="s">
        <v>567</v>
      </c>
      <c r="BG244" s="35">
        <v>2</v>
      </c>
      <c r="BH244" s="54"/>
      <c r="BI244" s="55"/>
      <c r="BJ244" s="56"/>
      <c r="BK244" s="56"/>
      <c r="BL244" s="54"/>
      <c r="BM244" s="54"/>
      <c r="BN244" s="54"/>
      <c r="BO244" s="54"/>
      <c r="BP244" s="54"/>
      <c r="BQ244" s="54"/>
      <c r="BR244" s="54"/>
      <c r="BS244" s="54"/>
      <c r="BT244" s="54"/>
      <c r="BU244" s="54"/>
      <c r="BV244" s="57"/>
      <c r="BW244" s="56"/>
      <c r="BX244" s="56"/>
      <c r="BY244" s="56"/>
      <c r="BZ244" s="57"/>
      <c r="CA244" s="56"/>
      <c r="CB244" s="56"/>
      <c r="CC244" s="56"/>
      <c r="CD244" s="56"/>
      <c r="CE244" s="54"/>
      <c r="CF244" s="54"/>
      <c r="CG244" s="54"/>
      <c r="CH244" s="58"/>
      <c r="CI244" s="102"/>
    </row>
    <row r="245" spans="1:87" x14ac:dyDescent="0.15">
      <c r="A245" s="509">
        <f t="shared" si="8"/>
        <v>0</v>
      </c>
      <c r="B245" s="130"/>
      <c r="C245" s="129" t="s">
        <v>570</v>
      </c>
      <c r="D245" s="35">
        <v>5</v>
      </c>
      <c r="E245" s="54">
        <v>880</v>
      </c>
      <c r="F245" s="56">
        <v>5.492032873086238</v>
      </c>
      <c r="G245" s="56">
        <v>5.5062878789945202</v>
      </c>
      <c r="H245" s="56">
        <v>9.5217209071113658</v>
      </c>
      <c r="I245" s="56">
        <v>83.835616064884078</v>
      </c>
      <c r="J245" s="56">
        <v>66.396575901535456</v>
      </c>
      <c r="K245" s="54">
        <v>903.29701130543094</v>
      </c>
      <c r="L245" s="56">
        <v>105.58203217158554</v>
      </c>
      <c r="M245" s="56">
        <v>254.0168813028196</v>
      </c>
      <c r="N245" s="54">
        <v>456.19157918579339</v>
      </c>
      <c r="O245" s="54">
        <v>301.17197023121093</v>
      </c>
      <c r="P245" s="56">
        <v>135.98354831970732</v>
      </c>
      <c r="Q245" s="56">
        <v>70.013227342230067</v>
      </c>
      <c r="R245" s="54">
        <v>60.61037495560727</v>
      </c>
      <c r="S245" s="56">
        <v>97.552184727795094</v>
      </c>
      <c r="T245" s="56">
        <v>6.7950390000000009</v>
      </c>
      <c r="U245" s="56">
        <v>2.81229525</v>
      </c>
      <c r="V245" s="56">
        <v>1.3478700000000003</v>
      </c>
      <c r="W245" s="56">
        <v>22.110718500000001</v>
      </c>
      <c r="X245" s="56">
        <v>0.16673666666666667</v>
      </c>
      <c r="Y245" s="56">
        <v>4.1015079999999999</v>
      </c>
      <c r="Z245" s="56">
        <v>1.2478100000000003</v>
      </c>
      <c r="AA245" s="56">
        <v>4.5061749999999989</v>
      </c>
      <c r="AB245" s="54">
        <v>75</v>
      </c>
      <c r="AC245" s="54">
        <v>26.459359999999997</v>
      </c>
      <c r="AD245" s="54">
        <v>18.998159999999999</v>
      </c>
      <c r="AE245" s="58">
        <v>0.05</v>
      </c>
      <c r="AF245" s="102">
        <v>0.02</v>
      </c>
      <c r="BB245" s="127"/>
      <c r="BC245" s="307"/>
      <c r="BD245" s="130"/>
      <c r="BE245" s="129"/>
      <c r="BF245" s="129" t="s">
        <v>568</v>
      </c>
      <c r="BG245" s="35">
        <v>3</v>
      </c>
      <c r="BH245" s="54"/>
      <c r="BI245" s="55"/>
      <c r="BJ245" s="56"/>
      <c r="BK245" s="56"/>
      <c r="BL245" s="54"/>
      <c r="BM245" s="54"/>
      <c r="BN245" s="54"/>
      <c r="BO245" s="54"/>
      <c r="BP245" s="54"/>
      <c r="BQ245" s="54"/>
      <c r="BR245" s="54"/>
      <c r="BS245" s="54"/>
      <c r="BT245" s="54"/>
      <c r="BU245" s="54"/>
      <c r="BV245" s="57"/>
      <c r="BW245" s="56"/>
      <c r="BX245" s="56"/>
      <c r="BY245" s="56"/>
      <c r="BZ245" s="57"/>
      <c r="CA245" s="56"/>
      <c r="CB245" s="56"/>
      <c r="CC245" s="56"/>
      <c r="CD245" s="56"/>
      <c r="CE245" s="54"/>
      <c r="CF245" s="54"/>
      <c r="CG245" s="54"/>
      <c r="CH245" s="58"/>
      <c r="CI245" s="102"/>
    </row>
    <row r="246" spans="1:87" x14ac:dyDescent="0.15">
      <c r="A246" s="509">
        <f t="shared" si="8"/>
        <v>0</v>
      </c>
      <c r="B246" s="131" t="str">
        <f>IF($BE$6=1,BD248,BD249)</f>
        <v>L (1. Aufw.)</v>
      </c>
      <c r="C246" s="132" t="s">
        <v>571</v>
      </c>
      <c r="D246" s="46">
        <v>1</v>
      </c>
      <c r="E246" s="61">
        <v>880</v>
      </c>
      <c r="F246" s="63">
        <v>6.5868853817533779</v>
      </c>
      <c r="G246" s="63">
        <v>6.8598337470934752</v>
      </c>
      <c r="H246" s="63">
        <v>11.131845680983691</v>
      </c>
      <c r="I246" s="63">
        <v>127.53712237555257</v>
      </c>
      <c r="J246" s="63">
        <v>160.38573925249557</v>
      </c>
      <c r="K246" s="61">
        <v>884.41839576077177</v>
      </c>
      <c r="L246" s="63">
        <v>245.86084420853493</v>
      </c>
      <c r="M246" s="63">
        <v>128.55181042711854</v>
      </c>
      <c r="N246" s="61">
        <v>275.19749948702685</v>
      </c>
      <c r="O246" s="61">
        <v>177.94992017598904</v>
      </c>
      <c r="P246" s="63">
        <v>144.78474906197636</v>
      </c>
      <c r="Q246" s="63">
        <v>80.215959743258736</v>
      </c>
      <c r="R246" s="61">
        <v>65.877688976667969</v>
      </c>
      <c r="S246" s="63">
        <v>113.51485784165234</v>
      </c>
      <c r="T246" s="63">
        <v>11.222824268956098</v>
      </c>
      <c r="U246" s="63">
        <v>3.3176667916798408</v>
      </c>
      <c r="V246" s="63">
        <v>2.2032155851242514</v>
      </c>
      <c r="W246" s="63">
        <v>26.327163202953784</v>
      </c>
      <c r="X246" s="63">
        <v>0.15649666666666667</v>
      </c>
      <c r="Y246" s="63">
        <v>4.2611239999999997</v>
      </c>
      <c r="Z246" s="63">
        <v>2.7481324038572308</v>
      </c>
      <c r="AA246" s="63">
        <v>8.8615099999999991</v>
      </c>
      <c r="AB246" s="61">
        <v>200</v>
      </c>
      <c r="AC246" s="61">
        <v>76.706524999999999</v>
      </c>
      <c r="AD246" s="61">
        <v>28.897205</v>
      </c>
      <c r="AE246" s="65">
        <v>0.15</v>
      </c>
      <c r="AF246" s="103">
        <v>0.02</v>
      </c>
      <c r="BB246" s="127"/>
      <c r="BC246" s="307"/>
      <c r="BD246" s="130"/>
      <c r="BE246" s="129"/>
      <c r="BF246" s="129" t="s">
        <v>569</v>
      </c>
      <c r="BG246" s="35">
        <v>4</v>
      </c>
      <c r="BH246" s="54"/>
      <c r="BI246" s="55"/>
      <c r="BJ246" s="56"/>
      <c r="BK246" s="56"/>
      <c r="BL246" s="54"/>
      <c r="BM246" s="54"/>
      <c r="BN246" s="54"/>
      <c r="BO246" s="54"/>
      <c r="BP246" s="54"/>
      <c r="BQ246" s="54"/>
      <c r="BR246" s="54"/>
      <c r="BS246" s="54"/>
      <c r="BT246" s="54"/>
      <c r="BU246" s="54"/>
      <c r="BV246" s="57"/>
      <c r="BW246" s="56"/>
      <c r="BX246" s="56"/>
      <c r="BY246" s="56"/>
      <c r="BZ246" s="57"/>
      <c r="CA246" s="56"/>
      <c r="CB246" s="56"/>
      <c r="CC246" s="56"/>
      <c r="CD246" s="56"/>
      <c r="CE246" s="54"/>
      <c r="CF246" s="54"/>
      <c r="CG246" s="54"/>
      <c r="CH246" s="58"/>
      <c r="CI246" s="102"/>
    </row>
    <row r="247" spans="1:87" x14ac:dyDescent="0.15">
      <c r="A247" s="509">
        <f t="shared" si="8"/>
        <v>0</v>
      </c>
      <c r="B247" s="130"/>
      <c r="C247" s="129" t="s">
        <v>572</v>
      </c>
      <c r="D247" s="35">
        <v>2</v>
      </c>
      <c r="E247" s="36">
        <v>880</v>
      </c>
      <c r="F247" s="38">
        <v>6.5368493394915124</v>
      </c>
      <c r="G247" s="38">
        <v>6.8056206972299202</v>
      </c>
      <c r="H247" s="38">
        <v>11.049767345704316</v>
      </c>
      <c r="I247" s="38">
        <v>122.55529116661032</v>
      </c>
      <c r="J247" s="38">
        <v>147.59350246311962</v>
      </c>
      <c r="K247" s="36">
        <v>887.40985614362012</v>
      </c>
      <c r="L247" s="38">
        <v>226.58761887200737</v>
      </c>
      <c r="M247" s="38">
        <v>151.89021332442778</v>
      </c>
      <c r="N247" s="36">
        <v>298.69959014284382</v>
      </c>
      <c r="O247" s="36">
        <v>201.08625414046631</v>
      </c>
      <c r="P247" s="38">
        <v>118.23413272171346</v>
      </c>
      <c r="Q247" s="38">
        <v>80.034523365241867</v>
      </c>
      <c r="R247" s="36">
        <v>65.608270233219898</v>
      </c>
      <c r="S247" s="38">
        <v>111.87562167952302</v>
      </c>
      <c r="T247" s="38">
        <v>11.222824268956098</v>
      </c>
      <c r="U247" s="38">
        <v>3.1312988296169855</v>
      </c>
      <c r="V247" s="38">
        <v>1.9685628235078008</v>
      </c>
      <c r="W247" s="38">
        <v>25.760869520122018</v>
      </c>
      <c r="X247" s="38">
        <v>0.17465666666666665</v>
      </c>
      <c r="Y247" s="38">
        <v>4.5665800000000001</v>
      </c>
      <c r="Z247" s="38">
        <v>2.4845324038572305</v>
      </c>
      <c r="AA247" s="38">
        <v>7.6094399999999993</v>
      </c>
      <c r="AB247" s="36">
        <v>125</v>
      </c>
      <c r="AC247" s="36">
        <v>67.384415000000004</v>
      </c>
      <c r="AD247" s="36">
        <v>26.047205000000005</v>
      </c>
      <c r="AE247" s="40">
        <v>0.05</v>
      </c>
      <c r="AF247" s="96">
        <v>0.02</v>
      </c>
      <c r="BB247" s="127"/>
      <c r="BC247" s="307"/>
      <c r="BD247" s="130"/>
      <c r="BE247" s="129"/>
      <c r="BF247" s="129" t="s">
        <v>570</v>
      </c>
      <c r="BG247" s="35">
        <v>5</v>
      </c>
      <c r="BH247" s="54"/>
      <c r="BI247" s="55"/>
      <c r="BJ247" s="56"/>
      <c r="BK247" s="56"/>
      <c r="BL247" s="54"/>
      <c r="BM247" s="54"/>
      <c r="BN247" s="54"/>
      <c r="BO247" s="54"/>
      <c r="BP247" s="54"/>
      <c r="BQ247" s="54"/>
      <c r="BR247" s="54"/>
      <c r="BS247" s="54"/>
      <c r="BT247" s="54"/>
      <c r="BU247" s="54"/>
      <c r="BV247" s="57"/>
      <c r="BW247" s="56"/>
      <c r="BX247" s="56"/>
      <c r="BY247" s="56"/>
      <c r="BZ247" s="57"/>
      <c r="CA247" s="56"/>
      <c r="CB247" s="56"/>
      <c r="CC247" s="56"/>
      <c r="CD247" s="56"/>
      <c r="CE247" s="54"/>
      <c r="CF247" s="54"/>
      <c r="CG247" s="54"/>
      <c r="CH247" s="58"/>
      <c r="CI247" s="102"/>
    </row>
    <row r="248" spans="1:87" x14ac:dyDescent="0.15">
      <c r="A248" s="509">
        <f t="shared" si="8"/>
        <v>0</v>
      </c>
      <c r="B248" s="130"/>
      <c r="C248" s="129" t="s">
        <v>573</v>
      </c>
      <c r="D248" s="35">
        <v>3</v>
      </c>
      <c r="E248" s="36">
        <v>880</v>
      </c>
      <c r="F248" s="38">
        <v>6.4689591779196132</v>
      </c>
      <c r="G248" s="38">
        <v>6.7302412826872038</v>
      </c>
      <c r="H248" s="38">
        <v>10.940544169086195</v>
      </c>
      <c r="I248" s="38">
        <v>116.90077385914131</v>
      </c>
      <c r="J248" s="38">
        <v>133.00966659442309</v>
      </c>
      <c r="K248" s="36">
        <v>887.36760518432425</v>
      </c>
      <c r="L248" s="38">
        <v>204.760030751307</v>
      </c>
      <c r="M248" s="38">
        <v>169.60987428778614</v>
      </c>
      <c r="N248" s="36">
        <v>319.56777062274688</v>
      </c>
      <c r="O248" s="36">
        <v>219.92450961896949</v>
      </c>
      <c r="P248" s="38">
        <v>118.15327061763284</v>
      </c>
      <c r="Q248" s="38">
        <v>79.816679153485808</v>
      </c>
      <c r="R248" s="36">
        <v>65.12919012561909</v>
      </c>
      <c r="S248" s="38">
        <v>110.44443882484236</v>
      </c>
      <c r="T248" s="38">
        <v>11.222824268956098</v>
      </c>
      <c r="U248" s="38">
        <v>2.9244567290569843</v>
      </c>
      <c r="V248" s="38">
        <v>1.7795690124418095</v>
      </c>
      <c r="W248" s="38">
        <v>24.385584861816294</v>
      </c>
      <c r="X248" s="38">
        <v>0.18241666666666664</v>
      </c>
      <c r="Y248" s="38">
        <v>4.6417959999999994</v>
      </c>
      <c r="Z248" s="38">
        <v>2.2495324038572306</v>
      </c>
      <c r="AA248" s="38">
        <v>6.5845900000000004</v>
      </c>
      <c r="AB248" s="36">
        <v>125</v>
      </c>
      <c r="AC248" s="36">
        <v>59.125184999999995</v>
      </c>
      <c r="AD248" s="36">
        <v>23.697205000000004</v>
      </c>
      <c r="AE248" s="40">
        <v>0.05</v>
      </c>
      <c r="AF248" s="96">
        <v>0.02</v>
      </c>
      <c r="BB248" s="127"/>
      <c r="BC248" s="307"/>
      <c r="BD248" s="131" t="s">
        <v>322</v>
      </c>
      <c r="BE248" s="132"/>
      <c r="BF248" s="132" t="s">
        <v>571</v>
      </c>
      <c r="BG248" s="46">
        <v>1</v>
      </c>
      <c r="BH248" s="61"/>
      <c r="BI248" s="62"/>
      <c r="BJ248" s="63"/>
      <c r="BK248" s="63"/>
      <c r="BL248" s="61"/>
      <c r="BM248" s="61"/>
      <c r="BN248" s="61"/>
      <c r="BO248" s="61"/>
      <c r="BP248" s="61"/>
      <c r="BQ248" s="61"/>
      <c r="BR248" s="61"/>
      <c r="BS248" s="61"/>
      <c r="BT248" s="61"/>
      <c r="BU248" s="61"/>
      <c r="BV248" s="64"/>
      <c r="BW248" s="63"/>
      <c r="BX248" s="63"/>
      <c r="BY248" s="63"/>
      <c r="BZ248" s="64"/>
      <c r="CA248" s="63"/>
      <c r="CB248" s="63"/>
      <c r="CC248" s="63"/>
      <c r="CD248" s="63"/>
      <c r="CE248" s="61"/>
      <c r="CF248" s="61"/>
      <c r="CG248" s="61"/>
      <c r="CH248" s="65"/>
      <c r="CI248" s="103"/>
    </row>
    <row r="249" spans="1:87" x14ac:dyDescent="0.15">
      <c r="A249" s="509">
        <f t="shared" si="8"/>
        <v>0</v>
      </c>
      <c r="B249" s="130"/>
      <c r="C249" s="129" t="s">
        <v>574</v>
      </c>
      <c r="D249" s="35">
        <v>4</v>
      </c>
      <c r="E249" s="36">
        <v>880</v>
      </c>
      <c r="F249" s="38">
        <v>6.1528121628666739</v>
      </c>
      <c r="G249" s="38">
        <v>6.3317743745523991</v>
      </c>
      <c r="H249" s="38">
        <v>10.486623114651087</v>
      </c>
      <c r="I249" s="38">
        <v>108.35006737507501</v>
      </c>
      <c r="J249" s="38">
        <v>116.30181151243725</v>
      </c>
      <c r="K249" s="36">
        <v>894.51831394098406</v>
      </c>
      <c r="L249" s="38">
        <v>179.87928429745341</v>
      </c>
      <c r="M249" s="38">
        <v>200.04022800047343</v>
      </c>
      <c r="N249" s="36">
        <v>349.38400527275326</v>
      </c>
      <c r="O249" s="36">
        <v>252.70390887338834</v>
      </c>
      <c r="P249" s="38">
        <v>116.63931248363832</v>
      </c>
      <c r="Q249" s="38">
        <v>77.0591431526299</v>
      </c>
      <c r="R249" s="36">
        <v>64.360468290521482</v>
      </c>
      <c r="S249" s="38">
        <v>109.0968922050798</v>
      </c>
      <c r="T249" s="38">
        <v>11.222824268956098</v>
      </c>
      <c r="U249" s="38">
        <v>2.697140489999835</v>
      </c>
      <c r="V249" s="38">
        <v>1.6362341519262789</v>
      </c>
      <c r="W249" s="38">
        <v>22.201309228036617</v>
      </c>
      <c r="X249" s="38">
        <v>0.17977666666666667</v>
      </c>
      <c r="Y249" s="38">
        <v>4.4867719999999993</v>
      </c>
      <c r="Z249" s="38">
        <v>2.0431324038572307</v>
      </c>
      <c r="AA249" s="38">
        <v>5.7869600000000005</v>
      </c>
      <c r="AB249" s="36">
        <v>125</v>
      </c>
      <c r="AC249" s="36">
        <v>51.928834999999992</v>
      </c>
      <c r="AD249" s="36">
        <v>21.847205000000002</v>
      </c>
      <c r="AE249" s="40">
        <v>0.05</v>
      </c>
      <c r="AF249" s="96">
        <v>0.02</v>
      </c>
      <c r="BB249" s="127"/>
      <c r="BC249" s="307"/>
      <c r="BD249" s="128" t="s">
        <v>324</v>
      </c>
      <c r="BE249" s="314"/>
      <c r="BF249" s="129" t="s">
        <v>572</v>
      </c>
      <c r="BG249" s="35">
        <v>2</v>
      </c>
      <c r="BH249" s="36"/>
      <c r="BI249" s="37"/>
      <c r="BJ249" s="38"/>
      <c r="BK249" s="38"/>
      <c r="BL249" s="36"/>
      <c r="BM249" s="36"/>
      <c r="BN249" s="36"/>
      <c r="BO249" s="36"/>
      <c r="BP249" s="36"/>
      <c r="BQ249" s="36"/>
      <c r="BR249" s="36"/>
      <c r="BS249" s="36"/>
      <c r="BT249" s="36"/>
      <c r="BU249" s="36"/>
      <c r="BV249" s="39"/>
      <c r="BW249" s="38"/>
      <c r="BX249" s="38"/>
      <c r="BY249" s="38"/>
      <c r="BZ249" s="39"/>
      <c r="CA249" s="38"/>
      <c r="CB249" s="38"/>
      <c r="CC249" s="38"/>
      <c r="CD249" s="38"/>
      <c r="CE249" s="36"/>
      <c r="CF249" s="36"/>
      <c r="CG249" s="36"/>
      <c r="CH249" s="40"/>
      <c r="CI249" s="96"/>
    </row>
    <row r="250" spans="1:87" x14ac:dyDescent="0.15">
      <c r="A250" s="509">
        <f t="shared" si="8"/>
        <v>0</v>
      </c>
      <c r="B250" s="130"/>
      <c r="C250" s="129" t="s">
        <v>575</v>
      </c>
      <c r="D250" s="35">
        <v>5</v>
      </c>
      <c r="E250" s="36">
        <v>880</v>
      </c>
      <c r="F250" s="38">
        <v>5.6951744004480735</v>
      </c>
      <c r="G250" s="38">
        <v>5.7385396970262201</v>
      </c>
      <c r="H250" s="38">
        <v>9.8430412882729197</v>
      </c>
      <c r="I250" s="38">
        <v>99.87332081321766</v>
      </c>
      <c r="J250" s="38">
        <v>103.45686971269836</v>
      </c>
      <c r="K250" s="36">
        <v>898.04610318331504</v>
      </c>
      <c r="L250" s="38">
        <v>160.84132139962992</v>
      </c>
      <c r="M250" s="38">
        <v>226.27690508913386</v>
      </c>
      <c r="N250" s="36">
        <v>379.36261939649171</v>
      </c>
      <c r="O250" s="36">
        <v>283.62483839416336</v>
      </c>
      <c r="P250" s="38">
        <v>95.434520385922553</v>
      </c>
      <c r="Q250" s="38">
        <v>72.199002708101787</v>
      </c>
      <c r="R250" s="36">
        <v>63.569686677581281</v>
      </c>
      <c r="S250" s="38">
        <v>102.47191011235955</v>
      </c>
      <c r="T250" s="38">
        <v>11.222824268956098</v>
      </c>
      <c r="U250" s="38">
        <v>2.4493501124455381</v>
      </c>
      <c r="V250" s="38">
        <v>1.5385582419612078</v>
      </c>
      <c r="W250" s="38">
        <v>19.208042618782979</v>
      </c>
      <c r="X250" s="38">
        <v>0.16673666666666667</v>
      </c>
      <c r="Y250" s="38">
        <v>4.1015079999999999</v>
      </c>
      <c r="Z250" s="38">
        <v>1.8653324038572305</v>
      </c>
      <c r="AA250" s="38">
        <v>5.2165499999999998</v>
      </c>
      <c r="AB250" s="36">
        <v>75</v>
      </c>
      <c r="AC250" s="36">
        <v>45.795364999999997</v>
      </c>
      <c r="AD250" s="36">
        <v>20.497205000000001</v>
      </c>
      <c r="AE250" s="40">
        <v>0.05</v>
      </c>
      <c r="AF250" s="96">
        <v>0.02</v>
      </c>
      <c r="BB250" s="127"/>
      <c r="BC250" s="307"/>
      <c r="BD250" s="130"/>
      <c r="BE250" s="129"/>
      <c r="BF250" s="129" t="s">
        <v>573</v>
      </c>
      <c r="BG250" s="35">
        <v>3</v>
      </c>
      <c r="BH250" s="36"/>
      <c r="BI250" s="37"/>
      <c r="BJ250" s="38"/>
      <c r="BK250" s="38"/>
      <c r="BL250" s="36"/>
      <c r="BM250" s="36"/>
      <c r="BN250" s="36"/>
      <c r="BO250" s="36"/>
      <c r="BP250" s="36"/>
      <c r="BQ250" s="36"/>
      <c r="BR250" s="36"/>
      <c r="BS250" s="36"/>
      <c r="BT250" s="36"/>
      <c r="BU250" s="36"/>
      <c r="BV250" s="39"/>
      <c r="BW250" s="38"/>
      <c r="BX250" s="38"/>
      <c r="BY250" s="38"/>
      <c r="BZ250" s="39"/>
      <c r="CA250" s="38"/>
      <c r="CB250" s="38"/>
      <c r="CC250" s="38"/>
      <c r="CD250" s="38"/>
      <c r="CE250" s="36"/>
      <c r="CF250" s="36"/>
      <c r="CG250" s="36"/>
      <c r="CH250" s="40"/>
      <c r="CI250" s="96"/>
    </row>
    <row r="251" spans="1:87" x14ac:dyDescent="0.15">
      <c r="A251" s="509">
        <f t="shared" si="8"/>
        <v>0</v>
      </c>
      <c r="B251" s="131" t="str">
        <f>IF($BE$6=1,BD253,BD254)</f>
        <v>KF (1. Aufw.)</v>
      </c>
      <c r="C251" s="132" t="s">
        <v>576</v>
      </c>
      <c r="D251" s="46">
        <v>1</v>
      </c>
      <c r="E251" s="47">
        <v>880</v>
      </c>
      <c r="F251" s="49">
        <v>6.4499463831034474</v>
      </c>
      <c r="G251" s="49">
        <v>6.7110605496264553</v>
      </c>
      <c r="H251" s="49">
        <v>10.907682411496999</v>
      </c>
      <c r="I251" s="49">
        <v>113.28146868205518</v>
      </c>
      <c r="J251" s="49">
        <v>122.79504657654589</v>
      </c>
      <c r="K251" s="47">
        <v>891.43562169623272</v>
      </c>
      <c r="L251" s="49">
        <v>189.55433097726544</v>
      </c>
      <c r="M251" s="49">
        <v>127.2135635738659</v>
      </c>
      <c r="N251" s="47">
        <v>251.23850071860466</v>
      </c>
      <c r="O251" s="47">
        <v>173.06954212923813</v>
      </c>
      <c r="P251" s="49">
        <v>201.20042753987499</v>
      </c>
      <c r="Q251" s="49">
        <v>79.855353086666327</v>
      </c>
      <c r="R251" s="47">
        <v>64.672183490224896</v>
      </c>
      <c r="S251" s="49">
        <v>107.3289906300277</v>
      </c>
      <c r="T251" s="49">
        <v>8.572966000000001</v>
      </c>
      <c r="U251" s="49">
        <v>4.0605029999999998</v>
      </c>
      <c r="V251" s="49">
        <v>2.5006000000000004</v>
      </c>
      <c r="W251" s="49">
        <v>31.123853999999994</v>
      </c>
      <c r="X251" s="49">
        <v>0.15649666666666667</v>
      </c>
      <c r="Y251" s="49">
        <v>3.0521173333333325</v>
      </c>
      <c r="Z251" s="49">
        <v>2.1316100000000002</v>
      </c>
      <c r="AA251" s="49">
        <v>10.100259999999999</v>
      </c>
      <c r="AB251" s="47">
        <v>200</v>
      </c>
      <c r="AC251" s="47">
        <v>57.370519999999992</v>
      </c>
      <c r="AD251" s="47">
        <v>33.361419999999995</v>
      </c>
      <c r="AE251" s="51">
        <v>0.15</v>
      </c>
      <c r="AF251" s="101">
        <v>0.02</v>
      </c>
      <c r="BB251" s="127"/>
      <c r="BC251" s="307"/>
      <c r="BD251" s="130"/>
      <c r="BE251" s="129"/>
      <c r="BF251" s="129" t="s">
        <v>574</v>
      </c>
      <c r="BG251" s="35">
        <v>4</v>
      </c>
      <c r="BH251" s="36"/>
      <c r="BI251" s="37"/>
      <c r="BJ251" s="38"/>
      <c r="BK251" s="38"/>
      <c r="BL251" s="36"/>
      <c r="BM251" s="36"/>
      <c r="BN251" s="36"/>
      <c r="BO251" s="36"/>
      <c r="BP251" s="36"/>
      <c r="BQ251" s="36"/>
      <c r="BR251" s="36"/>
      <c r="BS251" s="36"/>
      <c r="BT251" s="36"/>
      <c r="BU251" s="36"/>
      <c r="BV251" s="39"/>
      <c r="BW251" s="38"/>
      <c r="BX251" s="38"/>
      <c r="BY251" s="38"/>
      <c r="BZ251" s="39"/>
      <c r="CA251" s="38"/>
      <c r="CB251" s="38"/>
      <c r="CC251" s="38"/>
      <c r="CD251" s="38"/>
      <c r="CE251" s="36"/>
      <c r="CF251" s="36"/>
      <c r="CG251" s="36"/>
      <c r="CH251" s="40"/>
      <c r="CI251" s="96"/>
    </row>
    <row r="252" spans="1:87" x14ac:dyDescent="0.15">
      <c r="A252" s="509">
        <f t="shared" si="8"/>
        <v>0</v>
      </c>
      <c r="B252" s="130"/>
      <c r="C252" s="129" t="s">
        <v>577</v>
      </c>
      <c r="D252" s="35">
        <v>2</v>
      </c>
      <c r="E252" s="54">
        <v>880</v>
      </c>
      <c r="F252" s="56">
        <v>6.3619539056518173</v>
      </c>
      <c r="G252" s="56">
        <v>6.6082058372719299</v>
      </c>
      <c r="H252" s="56">
        <v>10.77215603000832</v>
      </c>
      <c r="I252" s="56">
        <v>110.36574055953366</v>
      </c>
      <c r="J252" s="56">
        <v>116.76001722524404</v>
      </c>
      <c r="K252" s="54">
        <v>888.49031874375009</v>
      </c>
      <c r="L252" s="56">
        <v>180.54881486916977</v>
      </c>
      <c r="M252" s="56">
        <v>145.10935135870685</v>
      </c>
      <c r="N252" s="54">
        <v>267.42556017157176</v>
      </c>
      <c r="O252" s="54">
        <v>188.80934256212907</v>
      </c>
      <c r="P252" s="56">
        <v>162.93578974951413</v>
      </c>
      <c r="Q252" s="56">
        <v>79.424833486172886</v>
      </c>
      <c r="R252" s="54">
        <v>64.39490577127566</v>
      </c>
      <c r="S252" s="56">
        <v>110.6330035201606</v>
      </c>
      <c r="T252" s="56">
        <v>8.572966000000001</v>
      </c>
      <c r="U252" s="56">
        <v>3.8465189999999994</v>
      </c>
      <c r="V252" s="56">
        <v>2.2950300000000006</v>
      </c>
      <c r="W252" s="56">
        <v>30.493853999999995</v>
      </c>
      <c r="X252" s="56">
        <v>0.17465666666666665</v>
      </c>
      <c r="Y252" s="56">
        <v>3.3575733333333333</v>
      </c>
      <c r="Z252" s="56">
        <v>1.8679100000000002</v>
      </c>
      <c r="AA252" s="56">
        <v>8.8481899999999989</v>
      </c>
      <c r="AB252" s="54">
        <v>125</v>
      </c>
      <c r="AC252" s="54">
        <v>48.048409999999997</v>
      </c>
      <c r="AD252" s="54">
        <v>30.511419999999994</v>
      </c>
      <c r="AE252" s="58">
        <v>0.05</v>
      </c>
      <c r="AF252" s="102">
        <v>0.02</v>
      </c>
      <c r="BB252" s="127"/>
      <c r="BC252" s="307"/>
      <c r="BD252" s="130"/>
      <c r="BE252" s="129"/>
      <c r="BF252" s="129" t="s">
        <v>575</v>
      </c>
      <c r="BG252" s="35">
        <v>5</v>
      </c>
      <c r="BH252" s="36"/>
      <c r="BI252" s="37"/>
      <c r="BJ252" s="38"/>
      <c r="BK252" s="38"/>
      <c r="BL252" s="36"/>
      <c r="BM252" s="36"/>
      <c r="BN252" s="36"/>
      <c r="BO252" s="36"/>
      <c r="BP252" s="36"/>
      <c r="BQ252" s="36"/>
      <c r="BR252" s="36"/>
      <c r="BS252" s="36"/>
      <c r="BT252" s="36"/>
      <c r="BU252" s="36"/>
      <c r="BV252" s="36"/>
      <c r="BW252" s="38"/>
      <c r="BX252" s="38"/>
      <c r="BY252" s="38"/>
      <c r="BZ252" s="36"/>
      <c r="CA252" s="38"/>
      <c r="CB252" s="38"/>
      <c r="CC252" s="38"/>
      <c r="CD252" s="38"/>
      <c r="CE252" s="36"/>
      <c r="CF252" s="36"/>
      <c r="CG252" s="36"/>
      <c r="CH252" s="40"/>
      <c r="CI252" s="96"/>
    </row>
    <row r="253" spans="1:87" x14ac:dyDescent="0.15">
      <c r="A253" s="509">
        <f t="shared" si="8"/>
        <v>0</v>
      </c>
      <c r="B253" s="130"/>
      <c r="C253" s="129" t="s">
        <v>578</v>
      </c>
      <c r="D253" s="35">
        <v>3</v>
      </c>
      <c r="E253" s="54">
        <v>880</v>
      </c>
      <c r="F253" s="56">
        <v>6.2063819911389677</v>
      </c>
      <c r="G253" s="56">
        <v>6.4266647526639957</v>
      </c>
      <c r="H253" s="56">
        <v>10.532036703794077</v>
      </c>
      <c r="I253" s="56">
        <v>101.26757202452207</v>
      </c>
      <c r="J253" s="56">
        <v>94.870329495151182</v>
      </c>
      <c r="K253" s="54">
        <v>889.34872397573486</v>
      </c>
      <c r="L253" s="56">
        <v>148.02312670849147</v>
      </c>
      <c r="M253" s="56">
        <v>166.31757905458073</v>
      </c>
      <c r="N253" s="54">
        <v>299.73282384760802</v>
      </c>
      <c r="O253" s="54">
        <v>216.74934273305209</v>
      </c>
      <c r="P253" s="56">
        <v>144.8275451962397</v>
      </c>
      <c r="Q253" s="56">
        <v>78.498096063240141</v>
      </c>
      <c r="R253" s="54">
        <v>63.049591032282194</v>
      </c>
      <c r="S253" s="56">
        <v>109.69258925799238</v>
      </c>
      <c r="T253" s="56">
        <v>8.572966000000001</v>
      </c>
      <c r="U253" s="56">
        <v>3.6090269999999998</v>
      </c>
      <c r="V253" s="56">
        <v>2.1294600000000004</v>
      </c>
      <c r="W253" s="56">
        <v>28.963853999999994</v>
      </c>
      <c r="X253" s="56">
        <v>0.18241666666666664</v>
      </c>
      <c r="Y253" s="56">
        <v>3.4327893333333339</v>
      </c>
      <c r="Z253" s="56">
        <v>1.6327099999999999</v>
      </c>
      <c r="AA253" s="56">
        <v>7.82334</v>
      </c>
      <c r="AB253" s="54">
        <v>125</v>
      </c>
      <c r="AC253" s="54">
        <v>39.789179999999995</v>
      </c>
      <c r="AD253" s="54">
        <v>28.16142</v>
      </c>
      <c r="AE253" s="58">
        <v>0.05</v>
      </c>
      <c r="AF253" s="102">
        <v>0.02</v>
      </c>
      <c r="BB253" s="127"/>
      <c r="BC253" s="307"/>
      <c r="BD253" s="131" t="s">
        <v>329</v>
      </c>
      <c r="BE253" s="132"/>
      <c r="BF253" s="132" t="s">
        <v>576</v>
      </c>
      <c r="BG253" s="46">
        <v>1</v>
      </c>
      <c r="BH253" s="47"/>
      <c r="BI253" s="48"/>
      <c r="BJ253" s="49"/>
      <c r="BK253" s="49"/>
      <c r="BL253" s="47"/>
      <c r="BM253" s="47"/>
      <c r="BN253" s="47"/>
      <c r="BO253" s="47"/>
      <c r="BP253" s="47"/>
      <c r="BQ253" s="47"/>
      <c r="BR253" s="47"/>
      <c r="BS253" s="47"/>
      <c r="BT253" s="47"/>
      <c r="BU253" s="47"/>
      <c r="BV253" s="50"/>
      <c r="BW253" s="49"/>
      <c r="BX253" s="49"/>
      <c r="BY253" s="49"/>
      <c r="BZ253" s="50"/>
      <c r="CA253" s="49"/>
      <c r="CB253" s="49"/>
      <c r="CC253" s="49"/>
      <c r="CD253" s="49"/>
      <c r="CE253" s="47"/>
      <c r="CF253" s="47"/>
      <c r="CG253" s="47"/>
      <c r="CH253" s="51"/>
      <c r="CI253" s="101"/>
    </row>
    <row r="254" spans="1:87" x14ac:dyDescent="0.15">
      <c r="A254" s="509">
        <f t="shared" si="8"/>
        <v>0</v>
      </c>
      <c r="B254" s="130"/>
      <c r="C254" s="129" t="s">
        <v>579</v>
      </c>
      <c r="D254" s="35">
        <v>4</v>
      </c>
      <c r="E254" s="54">
        <v>880</v>
      </c>
      <c r="F254" s="56">
        <v>6.0294391721752181</v>
      </c>
      <c r="G254" s="56">
        <v>6.2217671223239437</v>
      </c>
      <c r="H254" s="56">
        <v>10.256871448414886</v>
      </c>
      <c r="I254" s="56">
        <v>93.597230419922766</v>
      </c>
      <c r="J254" s="56">
        <v>79.612451228550526</v>
      </c>
      <c r="K254" s="54">
        <v>885.04590797751644</v>
      </c>
      <c r="L254" s="56">
        <v>125.25943356625193</v>
      </c>
      <c r="M254" s="56">
        <v>188.42486438677656</v>
      </c>
      <c r="N254" s="54">
        <v>322.00326707716192</v>
      </c>
      <c r="O254" s="54">
        <v>246.0307388492792</v>
      </c>
      <c r="P254" s="56">
        <v>122.28398258185071</v>
      </c>
      <c r="Q254" s="56">
        <v>76.932487200526339</v>
      </c>
      <c r="R254" s="54">
        <v>61.91889434006827</v>
      </c>
      <c r="S254" s="56">
        <v>115.30843434896472</v>
      </c>
      <c r="T254" s="56">
        <v>8.572966000000001</v>
      </c>
      <c r="U254" s="56">
        <v>3.3480269999999996</v>
      </c>
      <c r="V254" s="56">
        <v>2.0038900000000002</v>
      </c>
      <c r="W254" s="56">
        <v>26.533854000000002</v>
      </c>
      <c r="X254" s="56">
        <v>0.17977666666666667</v>
      </c>
      <c r="Y254" s="56">
        <v>3.2777653333333334</v>
      </c>
      <c r="Z254" s="56">
        <v>1.4260099999999998</v>
      </c>
      <c r="AA254" s="56">
        <v>7.0257100000000001</v>
      </c>
      <c r="AB254" s="54">
        <v>125</v>
      </c>
      <c r="AC254" s="54">
        <v>32.592829999999992</v>
      </c>
      <c r="AD254" s="54">
        <v>26.311419999999998</v>
      </c>
      <c r="AE254" s="58">
        <v>0.05</v>
      </c>
      <c r="AF254" s="102">
        <v>0.02</v>
      </c>
      <c r="BB254" s="127"/>
      <c r="BC254" s="307"/>
      <c r="BD254" s="128" t="s">
        <v>331</v>
      </c>
      <c r="BE254" s="314"/>
      <c r="BF254" s="129" t="s">
        <v>577</v>
      </c>
      <c r="BG254" s="35">
        <v>2</v>
      </c>
      <c r="BH254" s="54"/>
      <c r="BI254" s="55"/>
      <c r="BJ254" s="56"/>
      <c r="BK254" s="56"/>
      <c r="BL254" s="54"/>
      <c r="BM254" s="54"/>
      <c r="BN254" s="54"/>
      <c r="BO254" s="54"/>
      <c r="BP254" s="54"/>
      <c r="BQ254" s="54"/>
      <c r="BR254" s="54"/>
      <c r="BS254" s="54"/>
      <c r="BT254" s="54"/>
      <c r="BU254" s="54"/>
      <c r="BV254" s="57"/>
      <c r="BW254" s="56"/>
      <c r="BX254" s="56"/>
      <c r="BY254" s="56"/>
      <c r="BZ254" s="57"/>
      <c r="CA254" s="56"/>
      <c r="CB254" s="56"/>
      <c r="CC254" s="56"/>
      <c r="CD254" s="56"/>
      <c r="CE254" s="54"/>
      <c r="CF254" s="54"/>
      <c r="CG254" s="54"/>
      <c r="CH254" s="58"/>
      <c r="CI254" s="102"/>
    </row>
    <row r="255" spans="1:87" x14ac:dyDescent="0.15">
      <c r="A255" s="509">
        <f t="shared" si="8"/>
        <v>0</v>
      </c>
      <c r="B255" s="130"/>
      <c r="C255" s="129" t="s">
        <v>580</v>
      </c>
      <c r="D255" s="35">
        <v>5</v>
      </c>
      <c r="E255" s="54">
        <v>880</v>
      </c>
      <c r="F255" s="56">
        <v>5.8686216309022265</v>
      </c>
      <c r="G255" s="56">
        <v>6.0243769191618517</v>
      </c>
      <c r="H255" s="56">
        <v>10.019312467565197</v>
      </c>
      <c r="I255" s="56">
        <v>89.544142934055714</v>
      </c>
      <c r="J255" s="56">
        <v>73.093517167383055</v>
      </c>
      <c r="K255" s="54">
        <v>881.827597261233</v>
      </c>
      <c r="L255" s="56">
        <v>115.49340279239182</v>
      </c>
      <c r="M255" s="56">
        <v>193.80092291727334</v>
      </c>
      <c r="N255" s="54">
        <v>327.23773567429038</v>
      </c>
      <c r="O255" s="54">
        <v>255.14007206751043</v>
      </c>
      <c r="P255" s="56">
        <v>106.35038383732517</v>
      </c>
      <c r="Q255" s="56">
        <v>75.426706232940873</v>
      </c>
      <c r="R255" s="54">
        <v>61.379222781455375</v>
      </c>
      <c r="S255" s="56">
        <v>118.54625866139109</v>
      </c>
      <c r="T255" s="56">
        <v>8.572966000000001</v>
      </c>
      <c r="U255" s="56">
        <v>3.0635189999999999</v>
      </c>
      <c r="V255" s="56">
        <v>1.9183200000000005</v>
      </c>
      <c r="W255" s="56">
        <v>23.203854</v>
      </c>
      <c r="X255" s="56">
        <v>0.16673666666666667</v>
      </c>
      <c r="Y255" s="56">
        <v>2.892501333333334</v>
      </c>
      <c r="Z255" s="56">
        <v>1.2478100000000003</v>
      </c>
      <c r="AA255" s="56">
        <v>6.4552999999999994</v>
      </c>
      <c r="AB255" s="54">
        <v>75</v>
      </c>
      <c r="AC255" s="54">
        <v>26.459359999999997</v>
      </c>
      <c r="AD255" s="54">
        <v>24.961419999999997</v>
      </c>
      <c r="AE255" s="58">
        <v>0.05</v>
      </c>
      <c r="AF255" s="102">
        <v>0.02</v>
      </c>
      <c r="BB255" s="127"/>
      <c r="BC255" s="307"/>
      <c r="BD255" s="130"/>
      <c r="BE255" s="129"/>
      <c r="BF255" s="129" t="s">
        <v>578</v>
      </c>
      <c r="BG255" s="35">
        <v>3</v>
      </c>
      <c r="BH255" s="54"/>
      <c r="BI255" s="55"/>
      <c r="BJ255" s="56"/>
      <c r="BK255" s="56"/>
      <c r="BL255" s="54"/>
      <c r="BM255" s="54"/>
      <c r="BN255" s="54"/>
      <c r="BO255" s="54"/>
      <c r="BP255" s="54"/>
      <c r="BQ255" s="54"/>
      <c r="BR255" s="54"/>
      <c r="BS255" s="54"/>
      <c r="BT255" s="54"/>
      <c r="BU255" s="54"/>
      <c r="BV255" s="57"/>
      <c r="BW255" s="56"/>
      <c r="BX255" s="56"/>
      <c r="BY255" s="56"/>
      <c r="BZ255" s="57"/>
      <c r="CA255" s="56"/>
      <c r="CB255" s="56"/>
      <c r="CC255" s="56"/>
      <c r="CD255" s="56"/>
      <c r="CE255" s="54"/>
      <c r="CF255" s="54"/>
      <c r="CG255" s="54"/>
      <c r="CH255" s="58"/>
      <c r="CI255" s="102"/>
    </row>
    <row r="256" spans="1:87" x14ac:dyDescent="0.15">
      <c r="A256" s="509">
        <f t="shared" si="8"/>
        <v>0</v>
      </c>
      <c r="B256" s="131" t="str">
        <f>IF($BE$6=1,BD258,BD259)</f>
        <v>KG (1. Aufw.)</v>
      </c>
      <c r="C256" s="132" t="s">
        <v>581</v>
      </c>
      <c r="D256" s="46">
        <v>1</v>
      </c>
      <c r="E256" s="61">
        <v>880</v>
      </c>
      <c r="F256" s="63">
        <v>6.1294822476044821</v>
      </c>
      <c r="G256" s="63">
        <v>6.3327503455707559</v>
      </c>
      <c r="H256" s="63">
        <v>10.418109834505426</v>
      </c>
      <c r="I256" s="63">
        <v>108.05247132883753</v>
      </c>
      <c r="J256" s="63">
        <v>117.0066826062688</v>
      </c>
      <c r="K256" s="61">
        <v>872.86670199839023</v>
      </c>
      <c r="L256" s="63">
        <v>180.78851790512033</v>
      </c>
      <c r="M256" s="63">
        <v>147.44019857538424</v>
      </c>
      <c r="N256" s="61">
        <v>270.92495751517134</v>
      </c>
      <c r="O256" s="61">
        <v>197.42653828025433</v>
      </c>
      <c r="P256" s="63">
        <v>175.06119236718615</v>
      </c>
      <c r="Q256" s="63">
        <v>78.037978943035597</v>
      </c>
      <c r="R256" s="61">
        <v>64.520248382278709</v>
      </c>
      <c r="S256" s="63">
        <v>127</v>
      </c>
      <c r="T256" s="63">
        <v>12.052865739167608</v>
      </c>
      <c r="U256" s="63">
        <v>4.2142641712936264</v>
      </c>
      <c r="V256" s="63">
        <v>2.2900843731464686</v>
      </c>
      <c r="W256" s="63">
        <v>31.15695068056586</v>
      </c>
      <c r="X256" s="63">
        <v>0.15649666666666667</v>
      </c>
      <c r="Y256" s="63">
        <v>3.0521173333333325</v>
      </c>
      <c r="Z256" s="63">
        <v>2.3846927262851483</v>
      </c>
      <c r="AA256" s="63">
        <v>10.100259999999999</v>
      </c>
      <c r="AB256" s="61">
        <v>200</v>
      </c>
      <c r="AC256" s="61">
        <v>57.370519999999992</v>
      </c>
      <c r="AD256" s="61">
        <v>33.361419999999995</v>
      </c>
      <c r="AE256" s="65">
        <v>0.15</v>
      </c>
      <c r="AF256" s="103">
        <v>0.02</v>
      </c>
      <c r="BB256" s="127"/>
      <c r="BC256" s="307"/>
      <c r="BD256" s="130"/>
      <c r="BE256" s="129"/>
      <c r="BF256" s="129" t="s">
        <v>579</v>
      </c>
      <c r="BG256" s="35">
        <v>4</v>
      </c>
      <c r="BH256" s="54"/>
      <c r="BI256" s="55"/>
      <c r="BJ256" s="56"/>
      <c r="BK256" s="56"/>
      <c r="BL256" s="54"/>
      <c r="BM256" s="54"/>
      <c r="BN256" s="54"/>
      <c r="BO256" s="54"/>
      <c r="BP256" s="54"/>
      <c r="BQ256" s="54"/>
      <c r="BR256" s="54"/>
      <c r="BS256" s="54"/>
      <c r="BT256" s="54"/>
      <c r="BU256" s="54"/>
      <c r="BV256" s="57"/>
      <c r="BW256" s="56"/>
      <c r="BX256" s="56"/>
      <c r="BY256" s="56"/>
      <c r="BZ256" s="57"/>
      <c r="CA256" s="56"/>
      <c r="CB256" s="56"/>
      <c r="CC256" s="56"/>
      <c r="CD256" s="56"/>
      <c r="CE256" s="54"/>
      <c r="CF256" s="54"/>
      <c r="CG256" s="54"/>
      <c r="CH256" s="58"/>
      <c r="CI256" s="102"/>
    </row>
    <row r="257" spans="1:87" x14ac:dyDescent="0.15">
      <c r="A257" s="509">
        <f t="shared" si="8"/>
        <v>0</v>
      </c>
      <c r="B257" s="130"/>
      <c r="C257" s="129" t="s">
        <v>582</v>
      </c>
      <c r="D257" s="35">
        <v>2</v>
      </c>
      <c r="E257" s="36">
        <v>880</v>
      </c>
      <c r="F257" s="38">
        <v>5.9770056800091744</v>
      </c>
      <c r="G257" s="38">
        <v>6.1440201289772647</v>
      </c>
      <c r="H257" s="38">
        <v>10.194798954042421</v>
      </c>
      <c r="I257" s="38">
        <v>103.74582994502506</v>
      </c>
      <c r="J257" s="38">
        <v>108.49085851946074</v>
      </c>
      <c r="K257" s="36">
        <v>872.04539074004902</v>
      </c>
      <c r="L257" s="38">
        <v>168.11949042514524</v>
      </c>
      <c r="M257" s="38">
        <v>159.35634909187212</v>
      </c>
      <c r="N257" s="36">
        <v>289.67844354122366</v>
      </c>
      <c r="O257" s="36">
        <v>211.99836634023092</v>
      </c>
      <c r="P257" s="38">
        <v>163.09763597907829</v>
      </c>
      <c r="Q257" s="38">
        <v>76.815044091983893</v>
      </c>
      <c r="R257" s="36">
        <v>64.061398530220771</v>
      </c>
      <c r="S257" s="38">
        <v>127</v>
      </c>
      <c r="T257" s="38">
        <v>12.052865739167608</v>
      </c>
      <c r="U257" s="38">
        <v>3.9775303838113629</v>
      </c>
      <c r="V257" s="38">
        <v>2.0461796794243643</v>
      </c>
      <c r="W257" s="38">
        <v>30.52628074718433</v>
      </c>
      <c r="X257" s="38">
        <v>0.17465666666666665</v>
      </c>
      <c r="Y257" s="38">
        <v>3.3575733333333333</v>
      </c>
      <c r="Z257" s="38">
        <v>2.1210927262851484</v>
      </c>
      <c r="AA257" s="38">
        <v>8.8481899999999989</v>
      </c>
      <c r="AB257" s="36">
        <v>125</v>
      </c>
      <c r="AC257" s="36">
        <v>48.048409999999997</v>
      </c>
      <c r="AD257" s="36">
        <v>30.511419999999994</v>
      </c>
      <c r="AE257" s="40">
        <v>0.05</v>
      </c>
      <c r="AF257" s="96">
        <v>0.02</v>
      </c>
      <c r="BB257" s="127"/>
      <c r="BC257" s="307"/>
      <c r="BD257" s="130"/>
      <c r="BE257" s="129"/>
      <c r="BF257" s="129" t="s">
        <v>580</v>
      </c>
      <c r="BG257" s="35">
        <v>5</v>
      </c>
      <c r="BH257" s="54"/>
      <c r="BI257" s="55"/>
      <c r="BJ257" s="56"/>
      <c r="BK257" s="56"/>
      <c r="BL257" s="54"/>
      <c r="BM257" s="54"/>
      <c r="BN257" s="54"/>
      <c r="BO257" s="54"/>
      <c r="BP257" s="54"/>
      <c r="BQ257" s="54"/>
      <c r="BR257" s="54"/>
      <c r="BS257" s="54"/>
      <c r="BT257" s="54"/>
      <c r="BU257" s="54"/>
      <c r="BV257" s="57"/>
      <c r="BW257" s="56"/>
      <c r="BX257" s="56"/>
      <c r="BY257" s="56"/>
      <c r="BZ257" s="57"/>
      <c r="CA257" s="56"/>
      <c r="CB257" s="56"/>
      <c r="CC257" s="56"/>
      <c r="CD257" s="56"/>
      <c r="CE257" s="54"/>
      <c r="CF257" s="54"/>
      <c r="CG257" s="54"/>
      <c r="CH257" s="58"/>
      <c r="CI257" s="102"/>
    </row>
    <row r="258" spans="1:87" x14ac:dyDescent="0.15">
      <c r="A258" s="509">
        <f t="shared" si="8"/>
        <v>0</v>
      </c>
      <c r="B258" s="130"/>
      <c r="C258" s="129" t="s">
        <v>583</v>
      </c>
      <c r="D258" s="35">
        <v>3</v>
      </c>
      <c r="E258" s="36">
        <v>880</v>
      </c>
      <c r="F258" s="38">
        <v>5.7721430671732179</v>
      </c>
      <c r="G258" s="38">
        <v>5.8877742620984304</v>
      </c>
      <c r="H258" s="38">
        <v>9.8969979583105729</v>
      </c>
      <c r="I258" s="38">
        <v>97.876964364820381</v>
      </c>
      <c r="J258" s="38">
        <v>96.780752246328376</v>
      </c>
      <c r="K258" s="36">
        <v>872.98131756110672</v>
      </c>
      <c r="L258" s="38">
        <v>150.72645410032197</v>
      </c>
      <c r="M258" s="38">
        <v>172.15309410693396</v>
      </c>
      <c r="N258" s="36">
        <v>311.75566944262835</v>
      </c>
      <c r="O258" s="36">
        <v>228.70861523082999</v>
      </c>
      <c r="P258" s="38">
        <v>160.2947775999944</v>
      </c>
      <c r="Q258" s="38">
        <v>75.038971594756433</v>
      </c>
      <c r="R258" s="36">
        <v>63.312883521564011</v>
      </c>
      <c r="S258" s="38">
        <v>126.32941637781757</v>
      </c>
      <c r="T258" s="38">
        <v>12.052865739167608</v>
      </c>
      <c r="U258" s="38">
        <v>3.7147893346827483</v>
      </c>
      <c r="V258" s="38">
        <v>1.849734185726019</v>
      </c>
      <c r="W258" s="38">
        <v>28.994653766114894</v>
      </c>
      <c r="X258" s="38">
        <v>0.18241666666666664</v>
      </c>
      <c r="Y258" s="38">
        <v>3.4327893333333339</v>
      </c>
      <c r="Z258" s="38">
        <v>1.8860927262851486</v>
      </c>
      <c r="AA258" s="38">
        <v>7.82334</v>
      </c>
      <c r="AB258" s="36">
        <v>125</v>
      </c>
      <c r="AC258" s="36">
        <v>39.789179999999995</v>
      </c>
      <c r="AD258" s="36">
        <v>28.16142</v>
      </c>
      <c r="AE258" s="40">
        <v>0.05</v>
      </c>
      <c r="AF258" s="96">
        <v>0.02</v>
      </c>
      <c r="BB258" s="127"/>
      <c r="BC258" s="307"/>
      <c r="BD258" s="131" t="s">
        <v>336</v>
      </c>
      <c r="BE258" s="132"/>
      <c r="BF258" s="132" t="s">
        <v>581</v>
      </c>
      <c r="BG258" s="46">
        <v>1</v>
      </c>
      <c r="BH258" s="61"/>
      <c r="BI258" s="62"/>
      <c r="BJ258" s="63"/>
      <c r="BK258" s="63"/>
      <c r="BL258" s="61"/>
      <c r="BM258" s="61"/>
      <c r="BN258" s="61"/>
      <c r="BO258" s="61"/>
      <c r="BP258" s="61"/>
      <c r="BQ258" s="61"/>
      <c r="BR258" s="61"/>
      <c r="BS258" s="61"/>
      <c r="BT258" s="61"/>
      <c r="BU258" s="61"/>
      <c r="BV258" s="64"/>
      <c r="BW258" s="63"/>
      <c r="BX258" s="63"/>
      <c r="BY258" s="63"/>
      <c r="BZ258" s="64"/>
      <c r="CA258" s="63"/>
      <c r="CB258" s="63"/>
      <c r="CC258" s="63"/>
      <c r="CD258" s="63"/>
      <c r="CE258" s="61"/>
      <c r="CF258" s="61"/>
      <c r="CG258" s="61"/>
      <c r="CH258" s="65"/>
      <c r="CI258" s="103"/>
    </row>
    <row r="259" spans="1:87" x14ac:dyDescent="0.15">
      <c r="A259" s="509">
        <f t="shared" si="8"/>
        <v>0</v>
      </c>
      <c r="B259" s="130"/>
      <c r="C259" s="129" t="s">
        <v>584</v>
      </c>
      <c r="D259" s="35">
        <v>4</v>
      </c>
      <c r="E259" s="36">
        <v>880</v>
      </c>
      <c r="F259" s="38">
        <v>5.3124951306864743</v>
      </c>
      <c r="G259" s="38">
        <v>5.2973870773541778</v>
      </c>
      <c r="H259" s="38">
        <v>9.2412749798399094</v>
      </c>
      <c r="I259" s="38">
        <v>90.528231587061896</v>
      </c>
      <c r="J259" s="38">
        <v>87.72211322186061</v>
      </c>
      <c r="K259" s="36">
        <v>875.75160747146617</v>
      </c>
      <c r="L259" s="38">
        <v>137.27756027451287</v>
      </c>
      <c r="M259" s="38">
        <v>185.45532079883608</v>
      </c>
      <c r="N259" s="36">
        <v>320.75406009744972</v>
      </c>
      <c r="O259" s="36">
        <v>240.03543181169306</v>
      </c>
      <c r="P259" s="38">
        <v>151.9166971251469</v>
      </c>
      <c r="Q259" s="38">
        <v>70.078977818709461</v>
      </c>
      <c r="R259" s="36">
        <v>62.635595152689845</v>
      </c>
      <c r="S259" s="38">
        <v>125</v>
      </c>
      <c r="T259" s="38">
        <v>12.052865739167608</v>
      </c>
      <c r="U259" s="38">
        <v>3.4260410239077803</v>
      </c>
      <c r="V259" s="38">
        <v>1.7007478920514334</v>
      </c>
      <c r="W259" s="38">
        <v>26.562069737357568</v>
      </c>
      <c r="X259" s="38">
        <v>0.17977666666666667</v>
      </c>
      <c r="Y259" s="38">
        <v>3.2777653333333334</v>
      </c>
      <c r="Z259" s="38">
        <v>1.6796927262851487</v>
      </c>
      <c r="AA259" s="38">
        <v>7.0257100000000001</v>
      </c>
      <c r="AB259" s="36">
        <v>125</v>
      </c>
      <c r="AC259" s="36">
        <v>32.592829999999992</v>
      </c>
      <c r="AD259" s="36">
        <v>26.311419999999998</v>
      </c>
      <c r="AE259" s="40">
        <v>0.05</v>
      </c>
      <c r="AF259" s="96">
        <v>0.02</v>
      </c>
      <c r="BB259" s="127"/>
      <c r="BC259" s="307"/>
      <c r="BD259" s="128" t="s">
        <v>338</v>
      </c>
      <c r="BE259" s="314"/>
      <c r="BF259" s="129" t="s">
        <v>582</v>
      </c>
      <c r="BG259" s="35">
        <v>2</v>
      </c>
      <c r="BH259" s="36"/>
      <c r="BI259" s="37"/>
      <c r="BJ259" s="38"/>
      <c r="BK259" s="38"/>
      <c r="BL259" s="36"/>
      <c r="BM259" s="36"/>
      <c r="BN259" s="36"/>
      <c r="BO259" s="36"/>
      <c r="BP259" s="36"/>
      <c r="BQ259" s="36"/>
      <c r="BR259" s="36"/>
      <c r="BS259" s="36"/>
      <c r="BT259" s="36"/>
      <c r="BU259" s="36"/>
      <c r="BV259" s="39"/>
      <c r="BW259" s="38"/>
      <c r="BX259" s="38"/>
      <c r="BY259" s="38"/>
      <c r="BZ259" s="39"/>
      <c r="CA259" s="38"/>
      <c r="CB259" s="38"/>
      <c r="CC259" s="38"/>
      <c r="CD259" s="38"/>
      <c r="CE259" s="36"/>
      <c r="CF259" s="36"/>
      <c r="CG259" s="36"/>
      <c r="CH259" s="40"/>
      <c r="CI259" s="96"/>
    </row>
    <row r="260" spans="1:87" ht="15" thickBot="1" x14ac:dyDescent="0.2">
      <c r="A260" s="510">
        <f t="shared" si="8"/>
        <v>0</v>
      </c>
      <c r="B260" s="134"/>
      <c r="C260" s="135" t="s">
        <v>585</v>
      </c>
      <c r="D260" s="71">
        <v>5</v>
      </c>
      <c r="E260" s="72">
        <v>880</v>
      </c>
      <c r="F260" s="74">
        <v>4.8442205425039919</v>
      </c>
      <c r="G260" s="74">
        <v>4.7054504525191794</v>
      </c>
      <c r="H260" s="74">
        <v>8.5552293719084389</v>
      </c>
      <c r="I260" s="74">
        <v>84.172007650988846</v>
      </c>
      <c r="J260" s="74">
        <v>82.282274954027372</v>
      </c>
      <c r="K260" s="72">
        <v>874.88620320795178</v>
      </c>
      <c r="L260" s="74">
        <v>129.16919866584345</v>
      </c>
      <c r="M260" s="74">
        <v>191.3594928724587</v>
      </c>
      <c r="N260" s="72">
        <v>330.10979745340626</v>
      </c>
      <c r="O260" s="72">
        <v>250.47132942658791</v>
      </c>
      <c r="P260" s="74">
        <v>152.13082087234156</v>
      </c>
      <c r="Q260" s="74">
        <v>64.951966895226064</v>
      </c>
      <c r="R260" s="72">
        <v>62.213299069833234</v>
      </c>
      <c r="S260" s="74">
        <v>125</v>
      </c>
      <c r="T260" s="74">
        <v>12.052865739167608</v>
      </c>
      <c r="U260" s="74">
        <v>3.1112854514864599</v>
      </c>
      <c r="V260" s="74">
        <v>1.5992207984006066</v>
      </c>
      <c r="W260" s="74">
        <v>23.228528660912332</v>
      </c>
      <c r="X260" s="74">
        <v>0.16673666666666667</v>
      </c>
      <c r="Y260" s="74">
        <v>2.892501333333334</v>
      </c>
      <c r="Z260" s="74">
        <v>1.5018927262851485</v>
      </c>
      <c r="AA260" s="74">
        <v>6.4552999999999994</v>
      </c>
      <c r="AB260" s="72">
        <v>75</v>
      </c>
      <c r="AC260" s="72">
        <v>26.459359999999997</v>
      </c>
      <c r="AD260" s="72">
        <v>24.961419999999997</v>
      </c>
      <c r="AE260" s="76">
        <v>0.05</v>
      </c>
      <c r="AF260" s="107">
        <v>0.02</v>
      </c>
      <c r="BB260" s="127"/>
      <c r="BC260" s="307"/>
      <c r="BD260" s="130"/>
      <c r="BE260" s="129"/>
      <c r="BF260" s="129" t="s">
        <v>583</v>
      </c>
      <c r="BG260" s="35">
        <v>3</v>
      </c>
      <c r="BH260" s="36"/>
      <c r="BI260" s="37"/>
      <c r="BJ260" s="38"/>
      <c r="BK260" s="38"/>
      <c r="BL260" s="36"/>
      <c r="BM260" s="36"/>
      <c r="BN260" s="36"/>
      <c r="BO260" s="36"/>
      <c r="BP260" s="36"/>
      <c r="BQ260" s="36"/>
      <c r="BR260" s="36"/>
      <c r="BS260" s="36"/>
      <c r="BT260" s="36"/>
      <c r="BU260" s="36"/>
      <c r="BV260" s="39"/>
      <c r="BW260" s="38"/>
      <c r="BX260" s="38"/>
      <c r="BY260" s="38"/>
      <c r="BZ260" s="39"/>
      <c r="CA260" s="38"/>
      <c r="CB260" s="38"/>
      <c r="CC260" s="38"/>
      <c r="CD260" s="38"/>
      <c r="CE260" s="36"/>
      <c r="CF260" s="36"/>
      <c r="CG260" s="36"/>
      <c r="CH260" s="40"/>
      <c r="CI260" s="96"/>
    </row>
    <row r="261" spans="1:87" ht="15" customHeight="1" x14ac:dyDescent="0.15">
      <c r="A261" s="508" t="str">
        <f>IF($BE$6=1,BB263,BC263)</f>
        <v xml:space="preserve">Raufutter künstlich getrocknet Reinbestände
</v>
      </c>
      <c r="B261" s="125" t="str">
        <f>IF($BE$6=1,BD263,BD264)</f>
        <v>Knaulgras (1. Aufw.)</v>
      </c>
      <c r="C261" s="126" t="s">
        <v>586</v>
      </c>
      <c r="D261" s="24">
        <v>1</v>
      </c>
      <c r="E261" s="81">
        <v>880</v>
      </c>
      <c r="F261" s="80">
        <v>6.5579316154829037</v>
      </c>
      <c r="G261" s="80">
        <v>6.7777047038401426</v>
      </c>
      <c r="H261" s="80">
        <v>11.115140108434813</v>
      </c>
      <c r="I261" s="80">
        <v>137.34989796710914</v>
      </c>
      <c r="J261" s="80">
        <v>170.24269959615532</v>
      </c>
      <c r="K261" s="81">
        <v>896.23320671743545</v>
      </c>
      <c r="L261" s="80">
        <v>255.59404920449023</v>
      </c>
      <c r="M261" s="80">
        <v>186.08416456980157</v>
      </c>
      <c r="N261" s="81">
        <v>457.37917493431485</v>
      </c>
      <c r="O261" s="81">
        <v>227.07916359998836</v>
      </c>
      <c r="P261" s="80">
        <v>177.49057174392806</v>
      </c>
      <c r="Q261" s="80">
        <v>78.754408096510346</v>
      </c>
      <c r="R261" s="81">
        <v>62.715944775206346</v>
      </c>
      <c r="S261" s="80">
        <v>103.91538388892772</v>
      </c>
      <c r="T261" s="80">
        <v>3.67</v>
      </c>
      <c r="U261" s="80">
        <v>4.9114597266696265</v>
      </c>
      <c r="V261" s="80">
        <v>1.68</v>
      </c>
      <c r="W261" s="80">
        <v>42.46890599826768</v>
      </c>
      <c r="X261" s="80"/>
      <c r="Y261" s="80"/>
      <c r="Z261" s="80"/>
      <c r="AA261" s="80"/>
      <c r="AB261" s="80"/>
      <c r="AC261" s="80"/>
      <c r="AD261" s="80"/>
      <c r="AE261" s="80"/>
      <c r="AF261" s="83"/>
      <c r="BB261" s="127"/>
      <c r="BC261" s="307"/>
      <c r="BD261" s="130"/>
      <c r="BE261" s="129"/>
      <c r="BF261" s="129" t="s">
        <v>584</v>
      </c>
      <c r="BG261" s="35">
        <v>4</v>
      </c>
      <c r="BH261" s="36"/>
      <c r="BI261" s="37"/>
      <c r="BJ261" s="38"/>
      <c r="BK261" s="38"/>
      <c r="BL261" s="36"/>
      <c r="BM261" s="36"/>
      <c r="BN261" s="36"/>
      <c r="BO261" s="36"/>
      <c r="BP261" s="36"/>
      <c r="BQ261" s="36"/>
      <c r="BR261" s="36"/>
      <c r="BS261" s="36"/>
      <c r="BT261" s="36"/>
      <c r="BU261" s="36"/>
      <c r="BV261" s="39"/>
      <c r="BW261" s="38"/>
      <c r="BX261" s="38"/>
      <c r="BY261" s="38"/>
      <c r="BZ261" s="39"/>
      <c r="CA261" s="38"/>
      <c r="CB261" s="38"/>
      <c r="CC261" s="38"/>
      <c r="CD261" s="38"/>
      <c r="CE261" s="36"/>
      <c r="CF261" s="36"/>
      <c r="CG261" s="36"/>
      <c r="CH261" s="40"/>
      <c r="CI261" s="96"/>
    </row>
    <row r="262" spans="1:87" ht="15" thickBot="1" x14ac:dyDescent="0.2">
      <c r="A262" s="509">
        <f t="shared" ref="A262:A295" si="9">IF($BE$6=1,BB263,BB264)</f>
        <v>0</v>
      </c>
      <c r="B262" s="130"/>
      <c r="C262" s="129" t="s">
        <v>587</v>
      </c>
      <c r="D262" s="35">
        <v>2</v>
      </c>
      <c r="E262" s="54">
        <v>880</v>
      </c>
      <c r="F262" s="56">
        <v>6.4010671885687369</v>
      </c>
      <c r="G262" s="56">
        <v>6.6060476196877485</v>
      </c>
      <c r="H262" s="56">
        <v>10.873649591511306</v>
      </c>
      <c r="I262" s="56">
        <v>122.99942187730683</v>
      </c>
      <c r="J262" s="56">
        <v>134.379436673436</v>
      </c>
      <c r="K262" s="54">
        <v>901.99338478500545</v>
      </c>
      <c r="L262" s="56">
        <v>203.2522102017715</v>
      </c>
      <c r="M262" s="56">
        <v>213.53828605193772</v>
      </c>
      <c r="N262" s="54">
        <v>474.87687394761235</v>
      </c>
      <c r="O262" s="54">
        <v>241.36114120200136</v>
      </c>
      <c r="P262" s="56">
        <v>146.16131816443294</v>
      </c>
      <c r="Q262" s="56">
        <v>78.113106792468699</v>
      </c>
      <c r="R262" s="54">
        <v>60.832775196956348</v>
      </c>
      <c r="S262" s="56">
        <v>97.935483870967744</v>
      </c>
      <c r="T262" s="56">
        <v>3.16</v>
      </c>
      <c r="U262" s="56">
        <v>4.492375616382505</v>
      </c>
      <c r="V262" s="56">
        <v>1.5</v>
      </c>
      <c r="W262" s="56">
        <v>42.077237143086293</v>
      </c>
      <c r="X262" s="56"/>
      <c r="Y262" s="56"/>
      <c r="Z262" s="56"/>
      <c r="AA262" s="56"/>
      <c r="AB262" s="56"/>
      <c r="AC262" s="56"/>
      <c r="AD262" s="56"/>
      <c r="AE262" s="56"/>
      <c r="AF262" s="60"/>
      <c r="BB262" s="133"/>
      <c r="BC262" s="308"/>
      <c r="BD262" s="134"/>
      <c r="BE262" s="135"/>
      <c r="BF262" s="135" t="s">
        <v>585</v>
      </c>
      <c r="BG262" s="71">
        <v>5</v>
      </c>
      <c r="BH262" s="72"/>
      <c r="BI262" s="73"/>
      <c r="BJ262" s="74"/>
      <c r="BK262" s="74"/>
      <c r="BL262" s="72"/>
      <c r="BM262" s="72"/>
      <c r="BN262" s="72"/>
      <c r="BO262" s="72"/>
      <c r="BP262" s="72"/>
      <c r="BQ262" s="72"/>
      <c r="BR262" s="72"/>
      <c r="BS262" s="72"/>
      <c r="BT262" s="72"/>
      <c r="BU262" s="72"/>
      <c r="BV262" s="75"/>
      <c r="BW262" s="74"/>
      <c r="BX262" s="74"/>
      <c r="BY262" s="74"/>
      <c r="BZ262" s="75"/>
      <c r="CA262" s="74"/>
      <c r="CB262" s="74"/>
      <c r="CC262" s="74"/>
      <c r="CD262" s="74"/>
      <c r="CE262" s="72"/>
      <c r="CF262" s="72"/>
      <c r="CG262" s="72"/>
      <c r="CH262" s="76"/>
      <c r="CI262" s="107"/>
    </row>
    <row r="263" spans="1:87" ht="15" customHeight="1" x14ac:dyDescent="0.15">
      <c r="A263" s="509">
        <f t="shared" si="9"/>
        <v>0</v>
      </c>
      <c r="B263" s="130"/>
      <c r="C263" s="129" t="s">
        <v>588</v>
      </c>
      <c r="D263" s="35">
        <v>3</v>
      </c>
      <c r="E263" s="54">
        <v>880</v>
      </c>
      <c r="F263" s="56">
        <v>6.0200462747818193</v>
      </c>
      <c r="G263" s="56">
        <v>6.143009292764698</v>
      </c>
      <c r="H263" s="56">
        <v>10.299760664422861</v>
      </c>
      <c r="I263" s="56">
        <v>106.80322992423702</v>
      </c>
      <c r="J263" s="56">
        <v>93.156517745213606</v>
      </c>
      <c r="K263" s="54">
        <v>908.07611547796523</v>
      </c>
      <c r="L263" s="56">
        <v>142.70735713907112</v>
      </c>
      <c r="M263" s="56">
        <v>262.97777244697829</v>
      </c>
      <c r="N263" s="54">
        <v>540.33403362457318</v>
      </c>
      <c r="O263" s="54">
        <v>287.43898441951751</v>
      </c>
      <c r="P263" s="56">
        <v>148.8238020580078</v>
      </c>
      <c r="Q263" s="56">
        <v>75.397265790656292</v>
      </c>
      <c r="R263" s="54">
        <v>57.230094361188286</v>
      </c>
      <c r="S263" s="56">
        <v>91.626018609153533</v>
      </c>
      <c r="T263" s="56">
        <v>2.76</v>
      </c>
      <c r="U263" s="56">
        <v>3.8110506213630795</v>
      </c>
      <c r="V263" s="56">
        <v>1.35</v>
      </c>
      <c r="W263" s="56">
        <v>37.552599999999998</v>
      </c>
      <c r="X263" s="56"/>
      <c r="Y263" s="56"/>
      <c r="Z263" s="56"/>
      <c r="AA263" s="56"/>
      <c r="AB263" s="56"/>
      <c r="AC263" s="56"/>
      <c r="AD263" s="56"/>
      <c r="AE263" s="56"/>
      <c r="AF263" s="60"/>
      <c r="BB263" s="327" t="s">
        <v>589</v>
      </c>
      <c r="BC263" s="327" t="s">
        <v>590</v>
      </c>
      <c r="BD263" s="125" t="s">
        <v>345</v>
      </c>
      <c r="BE263" s="126"/>
      <c r="BF263" s="126" t="s">
        <v>586</v>
      </c>
      <c r="BG263" s="24">
        <v>1</v>
      </c>
      <c r="BH263" s="81"/>
      <c r="BI263" s="80"/>
      <c r="BJ263" s="80"/>
      <c r="BK263" s="80"/>
      <c r="BL263" s="81"/>
      <c r="BM263" s="81"/>
      <c r="BN263" s="81"/>
      <c r="BO263" s="81"/>
      <c r="BP263" s="81"/>
      <c r="BQ263" s="81"/>
      <c r="BR263" s="81"/>
      <c r="BS263" s="81"/>
      <c r="BT263" s="81"/>
      <c r="BU263" s="81"/>
      <c r="BV263" s="81"/>
      <c r="BW263" s="80"/>
      <c r="BX263" s="80"/>
      <c r="BY263" s="80"/>
      <c r="BZ263" s="81"/>
      <c r="CA263" s="80"/>
      <c r="CB263" s="80"/>
      <c r="CC263" s="80"/>
      <c r="CD263" s="80"/>
      <c r="CE263" s="80"/>
      <c r="CF263" s="80"/>
      <c r="CG263" s="80"/>
      <c r="CH263" s="80"/>
      <c r="CI263" s="83"/>
    </row>
    <row r="264" spans="1:87" x14ac:dyDescent="0.15">
      <c r="A264" s="509">
        <f t="shared" si="9"/>
        <v>0</v>
      </c>
      <c r="B264" s="130"/>
      <c r="C264" s="129" t="s">
        <v>591</v>
      </c>
      <c r="D264" s="35">
        <v>4</v>
      </c>
      <c r="E264" s="54">
        <v>880</v>
      </c>
      <c r="F264" s="56">
        <v>5.6583467699232282</v>
      </c>
      <c r="G264" s="56">
        <v>5.6920886042912038</v>
      </c>
      <c r="H264" s="56">
        <v>9.774018224247456</v>
      </c>
      <c r="I264" s="56">
        <v>93.440977826017075</v>
      </c>
      <c r="J264" s="56">
        <v>71.476464209297319</v>
      </c>
      <c r="K264" s="54">
        <v>910.18930875176954</v>
      </c>
      <c r="L264" s="56">
        <v>109.29359365605356</v>
      </c>
      <c r="M264" s="56">
        <v>309.87063200170496</v>
      </c>
      <c r="N264" s="54">
        <v>595.87922586177831</v>
      </c>
      <c r="O264" s="54">
        <v>339.83849240934512</v>
      </c>
      <c r="P264" s="56">
        <v>101.58394624717694</v>
      </c>
      <c r="Q264" s="56">
        <v>71.22732224571935</v>
      </c>
      <c r="R264" s="54">
        <v>55.0929131139955</v>
      </c>
      <c r="S264" s="56">
        <v>89.81034771664757</v>
      </c>
      <c r="T264" s="56">
        <v>2.48</v>
      </c>
      <c r="U264" s="56">
        <v>3.4286548053590811</v>
      </c>
      <c r="V264" s="56">
        <v>1.24</v>
      </c>
      <c r="W264" s="56">
        <v>35.113412529121085</v>
      </c>
      <c r="X264" s="56"/>
      <c r="Y264" s="56"/>
      <c r="Z264" s="56"/>
      <c r="AA264" s="56"/>
      <c r="AB264" s="56"/>
      <c r="AC264" s="56"/>
      <c r="AD264" s="56"/>
      <c r="AE264" s="56"/>
      <c r="AF264" s="60"/>
      <c r="BB264" s="127"/>
      <c r="BC264" s="307"/>
      <c r="BD264" s="128" t="s">
        <v>347</v>
      </c>
      <c r="BE264" s="314"/>
      <c r="BF264" s="129" t="s">
        <v>587</v>
      </c>
      <c r="BG264" s="35">
        <v>2</v>
      </c>
      <c r="BH264" s="54"/>
      <c r="BI264" s="56"/>
      <c r="BJ264" s="56"/>
      <c r="BK264" s="56"/>
      <c r="BL264" s="54"/>
      <c r="BM264" s="54"/>
      <c r="BN264" s="54"/>
      <c r="BO264" s="54"/>
      <c r="BP264" s="54"/>
      <c r="BQ264" s="54"/>
      <c r="BR264" s="54"/>
      <c r="BS264" s="54"/>
      <c r="BT264" s="54"/>
      <c r="BU264" s="54"/>
      <c r="BV264" s="54"/>
      <c r="BW264" s="56"/>
      <c r="BX264" s="56"/>
      <c r="BY264" s="56"/>
      <c r="BZ264" s="54"/>
      <c r="CA264" s="56"/>
      <c r="CB264" s="56"/>
      <c r="CC264" s="56"/>
      <c r="CD264" s="56"/>
      <c r="CE264" s="56"/>
      <c r="CF264" s="56"/>
      <c r="CG264" s="56"/>
      <c r="CH264" s="56"/>
      <c r="CI264" s="60"/>
    </row>
    <row r="265" spans="1:87" x14ac:dyDescent="0.15">
      <c r="A265" s="509">
        <f t="shared" si="9"/>
        <v>0</v>
      </c>
      <c r="B265" s="130"/>
      <c r="C265" s="129" t="s">
        <v>592</v>
      </c>
      <c r="D265" s="35">
        <v>5</v>
      </c>
      <c r="E265" s="54">
        <v>880</v>
      </c>
      <c r="F265" s="56">
        <v>5.3213068757977657</v>
      </c>
      <c r="G265" s="56">
        <v>5.2779742661730316</v>
      </c>
      <c r="H265" s="56">
        <v>9.2965483179012871</v>
      </c>
      <c r="I265" s="56">
        <v>83.359640973106835</v>
      </c>
      <c r="J265" s="56">
        <v>57.61438199103074</v>
      </c>
      <c r="K265" s="54">
        <v>916.00384405824434</v>
      </c>
      <c r="L265" s="56">
        <v>89.786862330788352</v>
      </c>
      <c r="M265" s="56">
        <v>329.18483358435975</v>
      </c>
      <c r="N265" s="54">
        <v>619.32393900039062</v>
      </c>
      <c r="O265" s="54">
        <v>361.14615246651982</v>
      </c>
      <c r="P265" s="56">
        <v>113.10766251105366</v>
      </c>
      <c r="Q265" s="56">
        <v>67.334504752942038</v>
      </c>
      <c r="R265" s="54">
        <v>53.670335582910489</v>
      </c>
      <c r="S265" s="56">
        <v>83.840285395408159</v>
      </c>
      <c r="T265" s="56">
        <v>2.2999999999999998</v>
      </c>
      <c r="U265" s="56">
        <v>3.014229767183537</v>
      </c>
      <c r="V265" s="56">
        <v>1.1499999999999999</v>
      </c>
      <c r="W265" s="56">
        <v>32.511716953755347</v>
      </c>
      <c r="X265" s="56"/>
      <c r="Y265" s="56"/>
      <c r="Z265" s="56"/>
      <c r="AA265" s="56"/>
      <c r="AB265" s="56"/>
      <c r="AC265" s="56"/>
      <c r="AD265" s="56"/>
      <c r="AE265" s="56"/>
      <c r="AF265" s="60"/>
      <c r="BB265" s="127"/>
      <c r="BC265" s="307"/>
      <c r="BD265" s="130"/>
      <c r="BE265" s="129"/>
      <c r="BF265" s="129" t="s">
        <v>588</v>
      </c>
      <c r="BG265" s="35">
        <v>3</v>
      </c>
      <c r="BH265" s="54"/>
      <c r="BI265" s="56"/>
      <c r="BJ265" s="56"/>
      <c r="BK265" s="56"/>
      <c r="BL265" s="54"/>
      <c r="BM265" s="54"/>
      <c r="BN265" s="54"/>
      <c r="BO265" s="54"/>
      <c r="BP265" s="54"/>
      <c r="BQ265" s="54"/>
      <c r="BR265" s="54"/>
      <c r="BS265" s="54"/>
      <c r="BT265" s="54"/>
      <c r="BU265" s="54"/>
      <c r="BV265" s="54"/>
      <c r="BW265" s="56"/>
      <c r="BX265" s="56"/>
      <c r="BY265" s="56"/>
      <c r="BZ265" s="54"/>
      <c r="CA265" s="56"/>
      <c r="CB265" s="56"/>
      <c r="CC265" s="56"/>
      <c r="CD265" s="56"/>
      <c r="CE265" s="56"/>
      <c r="CF265" s="56"/>
      <c r="CG265" s="56"/>
      <c r="CH265" s="56"/>
      <c r="CI265" s="60"/>
    </row>
    <row r="266" spans="1:87" x14ac:dyDescent="0.15">
      <c r="A266" s="509">
        <f t="shared" si="9"/>
        <v>0</v>
      </c>
      <c r="B266" s="131" t="str">
        <f>IF($BE$6=1,BD268,BD269)</f>
        <v xml:space="preserve">Englisches Raigras </v>
      </c>
      <c r="C266" s="132" t="s">
        <v>593</v>
      </c>
      <c r="D266" s="46">
        <v>1</v>
      </c>
      <c r="E266" s="61">
        <v>880</v>
      </c>
      <c r="F266" s="63">
        <v>6.6607113844977421</v>
      </c>
      <c r="G266" s="63">
        <v>6.9523280657162978</v>
      </c>
      <c r="H266" s="63">
        <v>11.230060529992027</v>
      </c>
      <c r="I266" s="63">
        <v>122.99515778838602</v>
      </c>
      <c r="J266" s="63">
        <v>116.97293792354884</v>
      </c>
      <c r="K266" s="61">
        <v>911.25053834823325</v>
      </c>
      <c r="L266" s="63">
        <v>175.97765363128491</v>
      </c>
      <c r="M266" s="63">
        <v>172.29931182251104</v>
      </c>
      <c r="N266" s="61">
        <v>384.83172368823466</v>
      </c>
      <c r="O266" s="61">
        <v>202.93880001711523</v>
      </c>
      <c r="P266" s="63">
        <v>310.68680240662997</v>
      </c>
      <c r="Q266" s="63">
        <v>81.167195830710199</v>
      </c>
      <c r="R266" s="61">
        <v>58.870976790391552</v>
      </c>
      <c r="S266" s="63">
        <v>87.884541936063712</v>
      </c>
      <c r="T266" s="63">
        <v>3.61</v>
      </c>
      <c r="U266" s="63">
        <v>3.8833876881249703</v>
      </c>
      <c r="V266" s="63">
        <v>1.51</v>
      </c>
      <c r="W266" s="63">
        <v>32.091938610531948</v>
      </c>
      <c r="X266" s="63"/>
      <c r="Y266" s="63"/>
      <c r="Z266" s="63"/>
      <c r="AA266" s="63"/>
      <c r="AB266" s="63"/>
      <c r="AC266" s="63"/>
      <c r="AD266" s="63"/>
      <c r="AE266" s="63"/>
      <c r="AF266" s="67"/>
      <c r="BB266" s="127"/>
      <c r="BC266" s="307"/>
      <c r="BD266" s="130"/>
      <c r="BE266" s="129"/>
      <c r="BF266" s="129" t="s">
        <v>591</v>
      </c>
      <c r="BG266" s="35">
        <v>4</v>
      </c>
      <c r="BH266" s="54"/>
      <c r="BI266" s="56"/>
      <c r="BJ266" s="56"/>
      <c r="BK266" s="56"/>
      <c r="BL266" s="54"/>
      <c r="BM266" s="54"/>
      <c r="BN266" s="54"/>
      <c r="BO266" s="54"/>
      <c r="BP266" s="54"/>
      <c r="BQ266" s="54"/>
      <c r="BR266" s="54"/>
      <c r="BS266" s="54"/>
      <c r="BT266" s="54"/>
      <c r="BU266" s="54"/>
      <c r="BV266" s="54"/>
      <c r="BW266" s="56"/>
      <c r="BX266" s="56"/>
      <c r="BY266" s="56"/>
      <c r="BZ266" s="54"/>
      <c r="CA266" s="56"/>
      <c r="CB266" s="56"/>
      <c r="CC266" s="56"/>
      <c r="CD266" s="56"/>
      <c r="CE266" s="56"/>
      <c r="CF266" s="56"/>
      <c r="CG266" s="56"/>
      <c r="CH266" s="56"/>
      <c r="CI266" s="60"/>
    </row>
    <row r="267" spans="1:87" x14ac:dyDescent="0.15">
      <c r="A267" s="509">
        <f t="shared" si="9"/>
        <v>0</v>
      </c>
      <c r="B267" s="130" t="str">
        <f>IF($BE$6=1,"",BD270)</f>
        <v>(1. Aufw.)</v>
      </c>
      <c r="C267" s="129" t="s">
        <v>594</v>
      </c>
      <c r="D267" s="35">
        <v>2</v>
      </c>
      <c r="E267" s="36">
        <v>880</v>
      </c>
      <c r="F267" s="38">
        <v>6.6563632368584962</v>
      </c>
      <c r="G267" s="38">
        <v>6.9502077758016991</v>
      </c>
      <c r="H267" s="38">
        <v>11.211190391989883</v>
      </c>
      <c r="I267" s="38">
        <v>119.36100785287107</v>
      </c>
      <c r="J267" s="38">
        <v>110.70406141782233</v>
      </c>
      <c r="K267" s="36">
        <v>913.92070484581495</v>
      </c>
      <c r="L267" s="38">
        <v>167.8027969039708</v>
      </c>
      <c r="M267" s="38">
        <v>186.96364596701866</v>
      </c>
      <c r="N267" s="36">
        <v>402.73245363992771</v>
      </c>
      <c r="O267" s="36">
        <v>218.13566718977395</v>
      </c>
      <c r="P267" s="38">
        <v>240.7039677677692</v>
      </c>
      <c r="Q267" s="38">
        <v>81.135014061532232</v>
      </c>
      <c r="R267" s="36">
        <v>58.742155193838514</v>
      </c>
      <c r="S267" s="38">
        <v>85.217391304347828</v>
      </c>
      <c r="T267" s="38">
        <v>3.49</v>
      </c>
      <c r="U267" s="38">
        <v>4.1017870237527827</v>
      </c>
      <c r="V267" s="38">
        <v>1.35</v>
      </c>
      <c r="W267" s="38">
        <v>36.105998685578939</v>
      </c>
      <c r="X267" s="38"/>
      <c r="Y267" s="38"/>
      <c r="Z267" s="38"/>
      <c r="AA267" s="38"/>
      <c r="AB267" s="38"/>
      <c r="AC267" s="38"/>
      <c r="AD267" s="38"/>
      <c r="AE267" s="38"/>
      <c r="AF267" s="42"/>
      <c r="BB267" s="127"/>
      <c r="BC267" s="307"/>
      <c r="BD267" s="130"/>
      <c r="BE267" s="129"/>
      <c r="BF267" s="129" t="s">
        <v>592</v>
      </c>
      <c r="BG267" s="35">
        <v>5</v>
      </c>
      <c r="BH267" s="54"/>
      <c r="BI267" s="56"/>
      <c r="BJ267" s="56"/>
      <c r="BK267" s="56"/>
      <c r="BL267" s="54"/>
      <c r="BM267" s="54"/>
      <c r="BN267" s="54"/>
      <c r="BO267" s="54"/>
      <c r="BP267" s="54"/>
      <c r="BQ267" s="54"/>
      <c r="BR267" s="54"/>
      <c r="BS267" s="54"/>
      <c r="BT267" s="54"/>
      <c r="BU267" s="54"/>
      <c r="BV267" s="54"/>
      <c r="BW267" s="56"/>
      <c r="BX267" s="56"/>
      <c r="BY267" s="56"/>
      <c r="BZ267" s="54"/>
      <c r="CA267" s="56"/>
      <c r="CB267" s="56"/>
      <c r="CC267" s="56"/>
      <c r="CD267" s="56"/>
      <c r="CE267" s="56"/>
      <c r="CF267" s="56"/>
      <c r="CG267" s="56"/>
      <c r="CH267" s="56"/>
      <c r="CI267" s="60"/>
    </row>
    <row r="268" spans="1:87" x14ac:dyDescent="0.15">
      <c r="A268" s="509">
        <f t="shared" si="9"/>
        <v>0</v>
      </c>
      <c r="B268" s="130"/>
      <c r="C268" s="129" t="s">
        <v>595</v>
      </c>
      <c r="D268" s="35">
        <v>3</v>
      </c>
      <c r="E268" s="36">
        <v>880</v>
      </c>
      <c r="F268" s="38">
        <v>6.4732446835193587</v>
      </c>
      <c r="G268" s="38">
        <v>6.7523691643188517</v>
      </c>
      <c r="H268" s="38">
        <v>10.941680477804695</v>
      </c>
      <c r="I268" s="38">
        <v>105.81357500676653</v>
      </c>
      <c r="J268" s="38">
        <v>81.578491654489099</v>
      </c>
      <c r="K268" s="36">
        <v>915.63037885944232</v>
      </c>
      <c r="L268" s="38">
        <v>123.25706805638374</v>
      </c>
      <c r="M268" s="38">
        <v>219.02507110273996</v>
      </c>
      <c r="N268" s="36">
        <v>443.64439697868278</v>
      </c>
      <c r="O268" s="36">
        <v>247.82996333304061</v>
      </c>
      <c r="P268" s="38">
        <v>253.88154471340491</v>
      </c>
      <c r="Q268" s="38">
        <v>79.218964233929213</v>
      </c>
      <c r="R268" s="36">
        <v>55.854338077555518</v>
      </c>
      <c r="S268" s="38">
        <v>83.416331156720545</v>
      </c>
      <c r="T268" s="38">
        <v>3.33</v>
      </c>
      <c r="U268" s="38">
        <v>3.7358553204617282</v>
      </c>
      <c r="V268" s="38">
        <v>1.23</v>
      </c>
      <c r="W268" s="38">
        <v>32.274480950331579</v>
      </c>
      <c r="X268" s="38"/>
      <c r="Y268" s="38"/>
      <c r="Z268" s="38"/>
      <c r="AA268" s="38"/>
      <c r="AB268" s="38"/>
      <c r="AC268" s="38"/>
      <c r="AD268" s="38"/>
      <c r="AE268" s="38"/>
      <c r="AF268" s="42"/>
      <c r="BB268" s="127"/>
      <c r="BC268" s="307"/>
      <c r="BD268" s="131" t="s">
        <v>352</v>
      </c>
      <c r="BE268" s="132"/>
      <c r="BF268" s="132" t="s">
        <v>593</v>
      </c>
      <c r="BG268" s="46">
        <v>1</v>
      </c>
      <c r="BH268" s="61"/>
      <c r="BI268" s="63"/>
      <c r="BJ268" s="63"/>
      <c r="BK268" s="63"/>
      <c r="BL268" s="61"/>
      <c r="BM268" s="61"/>
      <c r="BN268" s="61"/>
      <c r="BO268" s="61"/>
      <c r="BP268" s="61"/>
      <c r="BQ268" s="61"/>
      <c r="BR268" s="61"/>
      <c r="BS268" s="61"/>
      <c r="BT268" s="61"/>
      <c r="BU268" s="61"/>
      <c r="BV268" s="61"/>
      <c r="BW268" s="63"/>
      <c r="BX268" s="63"/>
      <c r="BY268" s="63"/>
      <c r="BZ268" s="61"/>
      <c r="CA268" s="63"/>
      <c r="CB268" s="63"/>
      <c r="CC268" s="63"/>
      <c r="CD268" s="63"/>
      <c r="CE268" s="63"/>
      <c r="CF268" s="63"/>
      <c r="CG268" s="63"/>
      <c r="CH268" s="63"/>
      <c r="CI268" s="67"/>
    </row>
    <row r="269" spans="1:87" x14ac:dyDescent="0.15">
      <c r="A269" s="509">
        <f t="shared" si="9"/>
        <v>0</v>
      </c>
      <c r="B269" s="130"/>
      <c r="C269" s="129" t="s">
        <v>596</v>
      </c>
      <c r="D269" s="35">
        <v>4</v>
      </c>
      <c r="E269" s="36">
        <v>880</v>
      </c>
      <c r="F269" s="38">
        <v>6.0853788898421577</v>
      </c>
      <c r="G269" s="38">
        <v>6.2639474330823166</v>
      </c>
      <c r="H269" s="38">
        <v>10.379981146160254</v>
      </c>
      <c r="I269" s="38">
        <v>92.184396423733119</v>
      </c>
      <c r="J269" s="38">
        <v>57.490168762839701</v>
      </c>
      <c r="K269" s="36">
        <v>919.59017046282725</v>
      </c>
      <c r="L269" s="38">
        <v>88.575796773460837</v>
      </c>
      <c r="M269" s="38">
        <v>256.58082069387314</v>
      </c>
      <c r="N269" s="36">
        <v>519.1360182943547</v>
      </c>
      <c r="O269" s="36">
        <v>294.099823749167</v>
      </c>
      <c r="P269" s="38">
        <v>206.53215815253887</v>
      </c>
      <c r="Q269" s="38">
        <v>74.92396362638128</v>
      </c>
      <c r="R269" s="36">
        <v>53.188897454297489</v>
      </c>
      <c r="S269" s="38">
        <v>79.695762170600744</v>
      </c>
      <c r="T269" s="38">
        <v>3.15</v>
      </c>
      <c r="U269" s="38">
        <v>3.3070744025575531</v>
      </c>
      <c r="V269" s="38">
        <v>1.1399999999999999</v>
      </c>
      <c r="W269" s="38">
        <v>30.502459086977254</v>
      </c>
      <c r="X269" s="38"/>
      <c r="Y269" s="38"/>
      <c r="Z269" s="38"/>
      <c r="AA269" s="38"/>
      <c r="AB269" s="38"/>
      <c r="AC269" s="38"/>
      <c r="AD269" s="38"/>
      <c r="AE269" s="38"/>
      <c r="AF269" s="42"/>
      <c r="BB269" s="127"/>
      <c r="BC269" s="307"/>
      <c r="BD269" s="128" t="s">
        <v>354</v>
      </c>
      <c r="BE269" s="314"/>
      <c r="BF269" s="129" t="s">
        <v>594</v>
      </c>
      <c r="BG269" s="35">
        <v>2</v>
      </c>
      <c r="BH269" s="36"/>
      <c r="BI269" s="38"/>
      <c r="BJ269" s="38"/>
      <c r="BK269" s="38"/>
      <c r="BL269" s="36"/>
      <c r="BM269" s="36"/>
      <c r="BN269" s="36"/>
      <c r="BO269" s="36"/>
      <c r="BP269" s="36"/>
      <c r="BQ269" s="36"/>
      <c r="BR269" s="36"/>
      <c r="BS269" s="36"/>
      <c r="BT269" s="36"/>
      <c r="BU269" s="36"/>
      <c r="BV269" s="36"/>
      <c r="BW269" s="38"/>
      <c r="BX269" s="38"/>
      <c r="BY269" s="38"/>
      <c r="BZ269" s="36"/>
      <c r="CA269" s="38"/>
      <c r="CB269" s="38"/>
      <c r="CC269" s="38"/>
      <c r="CD269" s="38"/>
      <c r="CE269" s="38"/>
      <c r="CF269" s="38"/>
      <c r="CG269" s="38"/>
      <c r="CH269" s="38"/>
      <c r="CI269" s="42"/>
    </row>
    <row r="270" spans="1:87" x14ac:dyDescent="0.15">
      <c r="A270" s="509">
        <f t="shared" si="9"/>
        <v>0</v>
      </c>
      <c r="B270" s="130"/>
      <c r="C270" s="129" t="s">
        <v>597</v>
      </c>
      <c r="D270" s="35">
        <v>5</v>
      </c>
      <c r="E270" s="36">
        <v>880</v>
      </c>
      <c r="F270" s="38">
        <v>5.2180269781054429</v>
      </c>
      <c r="G270" s="38">
        <v>5.1403159089570281</v>
      </c>
      <c r="H270" s="38">
        <v>9.1447555315008024</v>
      </c>
      <c r="I270" s="38">
        <v>76.777672068266611</v>
      </c>
      <c r="J270" s="38">
        <v>44.033514875728031</v>
      </c>
      <c r="K270" s="36">
        <v>923.20526737642592</v>
      </c>
      <c r="L270" s="38">
        <v>69.297794583094088</v>
      </c>
      <c r="M270" s="38">
        <v>306.27200872547326</v>
      </c>
      <c r="N270" s="36">
        <v>578.47934794529783</v>
      </c>
      <c r="O270" s="36">
        <v>340.98113683256855</v>
      </c>
      <c r="P270" s="38">
        <v>166.89209758688665</v>
      </c>
      <c r="Q270" s="38">
        <v>65.677431587421211</v>
      </c>
      <c r="R270" s="36">
        <v>51.707250282148927</v>
      </c>
      <c r="S270" s="38">
        <v>76.084278947368418</v>
      </c>
      <c r="T270" s="38">
        <v>2.94</v>
      </c>
      <c r="U270" s="38">
        <v>2.6912419919035804</v>
      </c>
      <c r="V270" s="38">
        <v>1.08</v>
      </c>
      <c r="W270" s="38">
        <v>26.521138944309349</v>
      </c>
      <c r="X270" s="38"/>
      <c r="Y270" s="38"/>
      <c r="Z270" s="38"/>
      <c r="AA270" s="38"/>
      <c r="AB270" s="38"/>
      <c r="AC270" s="38"/>
      <c r="AD270" s="38"/>
      <c r="AE270" s="38"/>
      <c r="AF270" s="42"/>
      <c r="BB270" s="127"/>
      <c r="BC270" s="307"/>
      <c r="BD270" s="128" t="s">
        <v>356</v>
      </c>
      <c r="BE270" s="314"/>
      <c r="BF270" s="129" t="s">
        <v>595</v>
      </c>
      <c r="BG270" s="35">
        <v>3</v>
      </c>
      <c r="BH270" s="36"/>
      <c r="BI270" s="38"/>
      <c r="BJ270" s="38"/>
      <c r="BK270" s="38"/>
      <c r="BL270" s="36"/>
      <c r="BM270" s="36"/>
      <c r="BN270" s="36"/>
      <c r="BO270" s="36"/>
      <c r="BP270" s="36"/>
      <c r="BQ270" s="36"/>
      <c r="BR270" s="36"/>
      <c r="BS270" s="36"/>
      <c r="BT270" s="36"/>
      <c r="BU270" s="36"/>
      <c r="BV270" s="36"/>
      <c r="BW270" s="38"/>
      <c r="BX270" s="38"/>
      <c r="BY270" s="38"/>
      <c r="BZ270" s="36"/>
      <c r="CA270" s="38"/>
      <c r="CB270" s="38"/>
      <c r="CC270" s="38"/>
      <c r="CD270" s="38"/>
      <c r="CE270" s="38"/>
      <c r="CF270" s="38"/>
      <c r="CG270" s="38"/>
      <c r="CH270" s="38"/>
      <c r="CI270" s="42"/>
    </row>
    <row r="271" spans="1:87" x14ac:dyDescent="0.15">
      <c r="A271" s="509">
        <f t="shared" si="9"/>
        <v>0</v>
      </c>
      <c r="B271" s="131" t="str">
        <f>IF($BE$6=1,BD273,BD274)</f>
        <v>Italienisches Raigras</v>
      </c>
      <c r="C271" s="132" t="s">
        <v>598</v>
      </c>
      <c r="D271" s="46">
        <v>1</v>
      </c>
      <c r="E271" s="47">
        <v>880</v>
      </c>
      <c r="F271" s="49">
        <v>6.7059886747239519</v>
      </c>
      <c r="G271" s="49">
        <v>7.0330588367348463</v>
      </c>
      <c r="H271" s="49">
        <v>11.242728386956516</v>
      </c>
      <c r="I271" s="49">
        <v>114.42241404407565</v>
      </c>
      <c r="J271" s="49">
        <v>97.643208465637628</v>
      </c>
      <c r="K271" s="47">
        <v>907.62619933371127</v>
      </c>
      <c r="L271" s="49">
        <v>148.35764076674513</v>
      </c>
      <c r="M271" s="49">
        <v>156.55045991397483</v>
      </c>
      <c r="N271" s="47">
        <v>342.77527009397568</v>
      </c>
      <c r="O271" s="47">
        <v>187.43660869677197</v>
      </c>
      <c r="P271" s="49">
        <v>281.27492689671817</v>
      </c>
      <c r="Q271" s="49">
        <v>82.035246292884182</v>
      </c>
      <c r="R271" s="47">
        <v>57.700290852053229</v>
      </c>
      <c r="S271" s="49">
        <v>91.872714257071252</v>
      </c>
      <c r="T271" s="49">
        <v>4.3499999999999996</v>
      </c>
      <c r="U271" s="49">
        <v>3.6072085014223823</v>
      </c>
      <c r="V271" s="49">
        <v>1.52</v>
      </c>
      <c r="W271" s="49">
        <v>34.93892861083723</v>
      </c>
      <c r="X271" s="49"/>
      <c r="Y271" s="49"/>
      <c r="Z271" s="49"/>
      <c r="AA271" s="49"/>
      <c r="AB271" s="49"/>
      <c r="AC271" s="49"/>
      <c r="AD271" s="49"/>
      <c r="AE271" s="49"/>
      <c r="AF271" s="53"/>
      <c r="BB271" s="127"/>
      <c r="BC271" s="307"/>
      <c r="BD271" s="130"/>
      <c r="BE271" s="129"/>
      <c r="BF271" s="129" t="s">
        <v>596</v>
      </c>
      <c r="BG271" s="35">
        <v>4</v>
      </c>
      <c r="BH271" s="36"/>
      <c r="BI271" s="38"/>
      <c r="BJ271" s="38"/>
      <c r="BK271" s="38"/>
      <c r="BL271" s="36"/>
      <c r="BM271" s="36"/>
      <c r="BN271" s="36"/>
      <c r="BO271" s="36"/>
      <c r="BP271" s="36"/>
      <c r="BQ271" s="36"/>
      <c r="BR271" s="36"/>
      <c r="BS271" s="36"/>
      <c r="BT271" s="36"/>
      <c r="BU271" s="36"/>
      <c r="BV271" s="36"/>
      <c r="BW271" s="38"/>
      <c r="BX271" s="38"/>
      <c r="BY271" s="38"/>
      <c r="BZ271" s="36"/>
      <c r="CA271" s="38"/>
      <c r="CB271" s="38"/>
      <c r="CC271" s="38"/>
      <c r="CD271" s="38"/>
      <c r="CE271" s="38"/>
      <c r="CF271" s="38"/>
      <c r="CG271" s="38"/>
      <c r="CH271" s="38"/>
      <c r="CI271" s="42"/>
    </row>
    <row r="272" spans="1:87" x14ac:dyDescent="0.15">
      <c r="A272" s="509">
        <f t="shared" si="9"/>
        <v>0</v>
      </c>
      <c r="B272" s="130" t="str">
        <f>IF($BE$6=1,"",BD275)</f>
        <v>(1. Aufw.)</v>
      </c>
      <c r="C272" s="129" t="s">
        <v>599</v>
      </c>
      <c r="D272" s="35">
        <v>2</v>
      </c>
      <c r="E272" s="54">
        <v>880</v>
      </c>
      <c r="F272" s="56">
        <v>6.5008855974616715</v>
      </c>
      <c r="G272" s="56">
        <v>6.7998886728950474</v>
      </c>
      <c r="H272" s="56">
        <v>10.962743260937129</v>
      </c>
      <c r="I272" s="56">
        <v>102.8150685069976</v>
      </c>
      <c r="J272" s="56">
        <v>74.973492062946647</v>
      </c>
      <c r="K272" s="54">
        <v>910.9462129527991</v>
      </c>
      <c r="L272" s="56">
        <v>115.76901642217585</v>
      </c>
      <c r="M272" s="56">
        <v>183.98230088495575</v>
      </c>
      <c r="N272" s="54">
        <v>395.64814935045251</v>
      </c>
      <c r="O272" s="54">
        <v>226.63877306643181</v>
      </c>
      <c r="P272" s="56">
        <v>249.23441062834377</v>
      </c>
      <c r="Q272" s="56">
        <v>79.715024253744531</v>
      </c>
      <c r="R272" s="54">
        <v>55.456684296165484</v>
      </c>
      <c r="S272" s="56">
        <v>88.449438202247194</v>
      </c>
      <c r="T272" s="56">
        <v>4.21</v>
      </c>
      <c r="U272" s="56">
        <v>3.2120624044041706</v>
      </c>
      <c r="V272" s="56">
        <v>1.38</v>
      </c>
      <c r="W272" s="56">
        <v>32.108583829858468</v>
      </c>
      <c r="X272" s="56"/>
      <c r="Y272" s="56"/>
      <c r="Z272" s="56"/>
      <c r="AA272" s="56"/>
      <c r="AB272" s="56"/>
      <c r="AC272" s="56"/>
      <c r="AD272" s="56"/>
      <c r="AE272" s="56"/>
      <c r="AF272" s="60"/>
      <c r="BB272" s="127"/>
      <c r="BC272" s="307"/>
      <c r="BD272" s="130"/>
      <c r="BE272" s="129"/>
      <c r="BF272" s="129" t="s">
        <v>597</v>
      </c>
      <c r="BG272" s="35">
        <v>5</v>
      </c>
      <c r="BH272" s="36"/>
      <c r="BI272" s="38"/>
      <c r="BJ272" s="38"/>
      <c r="BK272" s="38"/>
      <c r="BL272" s="36"/>
      <c r="BM272" s="36"/>
      <c r="BN272" s="36"/>
      <c r="BO272" s="36"/>
      <c r="BP272" s="36"/>
      <c r="BQ272" s="36"/>
      <c r="BR272" s="36"/>
      <c r="BS272" s="36"/>
      <c r="BT272" s="36"/>
      <c r="BU272" s="36"/>
      <c r="BV272" s="36"/>
      <c r="BW272" s="38"/>
      <c r="BX272" s="38"/>
      <c r="BY272" s="38"/>
      <c r="BZ272" s="36"/>
      <c r="CA272" s="38"/>
      <c r="CB272" s="38"/>
      <c r="CC272" s="38"/>
      <c r="CD272" s="38"/>
      <c r="CE272" s="38"/>
      <c r="CF272" s="38"/>
      <c r="CG272" s="38"/>
      <c r="CH272" s="38"/>
      <c r="CI272" s="42"/>
    </row>
    <row r="273" spans="1:87" x14ac:dyDescent="0.15">
      <c r="A273" s="509">
        <f t="shared" si="9"/>
        <v>0</v>
      </c>
      <c r="B273" s="130"/>
      <c r="C273" s="129" t="s">
        <v>600</v>
      </c>
      <c r="D273" s="35">
        <v>3</v>
      </c>
      <c r="E273" s="54">
        <v>880</v>
      </c>
      <c r="F273" s="56">
        <v>6.3376043960500352</v>
      </c>
      <c r="G273" s="56">
        <v>6.5769020197539181</v>
      </c>
      <c r="H273" s="56">
        <v>10.70678024039729</v>
      </c>
      <c r="I273" s="56">
        <v>94.03036399106719</v>
      </c>
      <c r="J273" s="56">
        <v>58.43695157432353</v>
      </c>
      <c r="K273" s="54">
        <v>915.12980769562876</v>
      </c>
      <c r="L273" s="56">
        <v>92.154545454545456</v>
      </c>
      <c r="M273" s="56">
        <v>216.2443422031013</v>
      </c>
      <c r="N273" s="54">
        <v>432.22818012008605</v>
      </c>
      <c r="O273" s="54">
        <v>249.90001522138385</v>
      </c>
      <c r="P273" s="56">
        <v>274.33384036111357</v>
      </c>
      <c r="Q273" s="56">
        <v>77.568435822849523</v>
      </c>
      <c r="R273" s="54">
        <v>53.730933206432397</v>
      </c>
      <c r="S273" s="56">
        <v>83.988976927437633</v>
      </c>
      <c r="T273" s="56">
        <v>4.09</v>
      </c>
      <c r="U273" s="56">
        <v>2.933832662502319</v>
      </c>
      <c r="V273" s="56">
        <v>1.27</v>
      </c>
      <c r="W273" s="56">
        <v>30.152314503722192</v>
      </c>
      <c r="X273" s="56"/>
      <c r="Y273" s="56"/>
      <c r="Z273" s="56"/>
      <c r="AA273" s="56"/>
      <c r="AB273" s="56"/>
      <c r="AC273" s="56"/>
      <c r="AD273" s="56"/>
      <c r="AE273" s="56"/>
      <c r="AF273" s="60"/>
      <c r="BB273" s="127"/>
      <c r="BC273" s="307"/>
      <c r="BD273" s="131" t="s">
        <v>360</v>
      </c>
      <c r="BE273" s="132"/>
      <c r="BF273" s="132" t="s">
        <v>598</v>
      </c>
      <c r="BG273" s="46">
        <v>1</v>
      </c>
      <c r="BH273" s="47"/>
      <c r="BI273" s="49"/>
      <c r="BJ273" s="49"/>
      <c r="BK273" s="49"/>
      <c r="BL273" s="47"/>
      <c r="BM273" s="47"/>
      <c r="BN273" s="47"/>
      <c r="BO273" s="47"/>
      <c r="BP273" s="47"/>
      <c r="BQ273" s="47"/>
      <c r="BR273" s="47"/>
      <c r="BS273" s="47"/>
      <c r="BT273" s="47"/>
      <c r="BU273" s="47"/>
      <c r="BV273" s="47"/>
      <c r="BW273" s="49"/>
      <c r="BX273" s="49"/>
      <c r="BY273" s="49"/>
      <c r="BZ273" s="47"/>
      <c r="CA273" s="49"/>
      <c r="CB273" s="49"/>
      <c r="CC273" s="49"/>
      <c r="CD273" s="49"/>
      <c r="CE273" s="49"/>
      <c r="CF273" s="49"/>
      <c r="CG273" s="49"/>
      <c r="CH273" s="49"/>
      <c r="CI273" s="53"/>
    </row>
    <row r="274" spans="1:87" x14ac:dyDescent="0.15">
      <c r="A274" s="509">
        <f t="shared" si="9"/>
        <v>0</v>
      </c>
      <c r="B274" s="130"/>
      <c r="C274" s="129" t="s">
        <v>601</v>
      </c>
      <c r="D274" s="35">
        <v>4</v>
      </c>
      <c r="E274" s="54">
        <v>880</v>
      </c>
      <c r="F274" s="56">
        <v>5.638844539703519</v>
      </c>
      <c r="G274" s="56">
        <v>5.6877488499684681</v>
      </c>
      <c r="H274" s="56">
        <v>9.7318780866506778</v>
      </c>
      <c r="I274" s="56">
        <v>80.245023428522742</v>
      </c>
      <c r="J274" s="56">
        <v>42.131542017002104</v>
      </c>
      <c r="K274" s="54">
        <v>918.81720243402935</v>
      </c>
      <c r="L274" s="56">
        <v>67.604321387064488</v>
      </c>
      <c r="M274" s="56">
        <v>253.60251909593063</v>
      </c>
      <c r="N274" s="54">
        <v>471.9587802792048</v>
      </c>
      <c r="O274" s="54">
        <v>291.23333729429828</v>
      </c>
      <c r="P274" s="56">
        <v>258.79916881883884</v>
      </c>
      <c r="Q274" s="56">
        <v>70.27595572009848</v>
      </c>
      <c r="R274" s="54">
        <v>51.762708865458769</v>
      </c>
      <c r="S274" s="56">
        <v>80.889815408163258</v>
      </c>
      <c r="T274" s="56">
        <v>4</v>
      </c>
      <c r="U274" s="56">
        <v>2.253420420147378</v>
      </c>
      <c r="V274" s="56">
        <v>1.18</v>
      </c>
      <c r="W274" s="56">
        <v>23.625750833236335</v>
      </c>
      <c r="X274" s="56"/>
      <c r="Y274" s="56"/>
      <c r="Z274" s="56"/>
      <c r="AA274" s="56"/>
      <c r="AB274" s="56"/>
      <c r="AC274" s="56"/>
      <c r="AD274" s="56"/>
      <c r="AE274" s="56"/>
      <c r="AF274" s="60"/>
      <c r="BB274" s="127"/>
      <c r="BC274" s="307"/>
      <c r="BD274" s="128" t="s">
        <v>362</v>
      </c>
      <c r="BE274" s="314"/>
      <c r="BF274" s="129" t="s">
        <v>599</v>
      </c>
      <c r="BG274" s="35">
        <v>2</v>
      </c>
      <c r="BH274" s="54"/>
      <c r="BI274" s="56"/>
      <c r="BJ274" s="56"/>
      <c r="BK274" s="56"/>
      <c r="BL274" s="54"/>
      <c r="BM274" s="54"/>
      <c r="BN274" s="54"/>
      <c r="BO274" s="54"/>
      <c r="BP274" s="54"/>
      <c r="BQ274" s="54"/>
      <c r="BR274" s="54"/>
      <c r="BS274" s="54"/>
      <c r="BT274" s="54"/>
      <c r="BU274" s="54"/>
      <c r="BV274" s="54"/>
      <c r="BW274" s="56"/>
      <c r="BX274" s="56"/>
      <c r="BY274" s="56"/>
      <c r="BZ274" s="54"/>
      <c r="CA274" s="56"/>
      <c r="CB274" s="56"/>
      <c r="CC274" s="56"/>
      <c r="CD274" s="56"/>
      <c r="CE274" s="56"/>
      <c r="CF274" s="56"/>
      <c r="CG274" s="56"/>
      <c r="CH274" s="56"/>
      <c r="CI274" s="60"/>
    </row>
    <row r="275" spans="1:87" x14ac:dyDescent="0.15">
      <c r="A275" s="509">
        <f t="shared" si="9"/>
        <v>0</v>
      </c>
      <c r="B275" s="130"/>
      <c r="C275" s="129" t="s">
        <v>602</v>
      </c>
      <c r="D275" s="35">
        <v>5</v>
      </c>
      <c r="E275" s="54">
        <v>880</v>
      </c>
      <c r="F275" s="56">
        <v>4.8058419987763239</v>
      </c>
      <c r="G275" s="56">
        <v>4.6291454859858367</v>
      </c>
      <c r="H275" s="56">
        <v>8.522719984004441</v>
      </c>
      <c r="I275" s="56">
        <v>68.287423917829472</v>
      </c>
      <c r="J275" s="56">
        <v>34.584578206183487</v>
      </c>
      <c r="K275" s="54">
        <v>926.37616380714383</v>
      </c>
      <c r="L275" s="56">
        <v>55.901842049818363</v>
      </c>
      <c r="M275" s="56">
        <v>265.94502724485147</v>
      </c>
      <c r="N275" s="54">
        <v>507.25576751950337</v>
      </c>
      <c r="O275" s="54">
        <v>300.5928286677659</v>
      </c>
      <c r="P275" s="56">
        <v>253.70392276603812</v>
      </c>
      <c r="Q275" s="56">
        <v>61.437040089221846</v>
      </c>
      <c r="R275" s="54">
        <v>50.741194429993506</v>
      </c>
      <c r="S275" s="56">
        <v>77.450467105263144</v>
      </c>
      <c r="T275" s="56">
        <v>3.93</v>
      </c>
      <c r="U275" s="56">
        <v>1.856690263264041</v>
      </c>
      <c r="V275" s="56">
        <v>1.1299999999999999</v>
      </c>
      <c r="W275" s="56">
        <v>21.103039237732279</v>
      </c>
      <c r="X275" s="56"/>
      <c r="Y275" s="56"/>
      <c r="Z275" s="56"/>
      <c r="AA275" s="56"/>
      <c r="AB275" s="56"/>
      <c r="AC275" s="56"/>
      <c r="AD275" s="56"/>
      <c r="AE275" s="56"/>
      <c r="AF275" s="60"/>
      <c r="BB275" s="127"/>
      <c r="BC275" s="307"/>
      <c r="BD275" s="128" t="s">
        <v>356</v>
      </c>
      <c r="BE275" s="314"/>
      <c r="BF275" s="129" t="s">
        <v>600</v>
      </c>
      <c r="BG275" s="35">
        <v>3</v>
      </c>
      <c r="BH275" s="54"/>
      <c r="BI275" s="56"/>
      <c r="BJ275" s="56"/>
      <c r="BK275" s="56"/>
      <c r="BL275" s="54"/>
      <c r="BM275" s="54"/>
      <c r="BN275" s="54"/>
      <c r="BO275" s="54"/>
      <c r="BP275" s="54"/>
      <c r="BQ275" s="54"/>
      <c r="BR275" s="54"/>
      <c r="BS275" s="54"/>
      <c r="BT275" s="54"/>
      <c r="BU275" s="54"/>
      <c r="BV275" s="54"/>
      <c r="BW275" s="56"/>
      <c r="BX275" s="56"/>
      <c r="BY275" s="56"/>
      <c r="BZ275" s="54"/>
      <c r="CA275" s="56"/>
      <c r="CB275" s="56"/>
      <c r="CC275" s="56"/>
      <c r="CD275" s="56"/>
      <c r="CE275" s="56"/>
      <c r="CF275" s="56"/>
      <c r="CG275" s="56"/>
      <c r="CH275" s="56"/>
      <c r="CI275" s="60"/>
    </row>
    <row r="276" spans="1:87" x14ac:dyDescent="0.15">
      <c r="A276" s="509">
        <f t="shared" si="9"/>
        <v>0</v>
      </c>
      <c r="B276" s="131" t="str">
        <f>IF($BE$6=1,BD278,BD279)</f>
        <v>Wiesen-Fuchsschwanz</v>
      </c>
      <c r="C276" s="132" t="s">
        <v>603</v>
      </c>
      <c r="D276" s="46">
        <v>1</v>
      </c>
      <c r="E276" s="61">
        <v>880</v>
      </c>
      <c r="F276" s="63">
        <v>6.3881719064270408</v>
      </c>
      <c r="G276" s="63">
        <v>6.5827128884162009</v>
      </c>
      <c r="H276" s="63">
        <v>10.854677068077168</v>
      </c>
      <c r="I276" s="63">
        <v>125.26417261282693</v>
      </c>
      <c r="J276" s="63">
        <v>125.31275403289912</v>
      </c>
      <c r="K276" s="61">
        <v>911.9721663672542</v>
      </c>
      <c r="L276" s="63">
        <v>187.84600028608267</v>
      </c>
      <c r="M276" s="63">
        <v>220.10082348970442</v>
      </c>
      <c r="N276" s="61">
        <v>465.75282583248008</v>
      </c>
      <c r="O276" s="61">
        <v>253.81041152970823</v>
      </c>
      <c r="P276" s="63">
        <v>150.40072510583738</v>
      </c>
      <c r="Q276" s="63">
        <v>77.98622454244142</v>
      </c>
      <c r="R276" s="61">
        <v>59.035276075373481</v>
      </c>
      <c r="S276" s="63">
        <v>87.269938183015128</v>
      </c>
      <c r="T276" s="63">
        <v>2.89</v>
      </c>
      <c r="U276" s="63">
        <v>4.2653651916607531</v>
      </c>
      <c r="V276" s="63">
        <v>1.36</v>
      </c>
      <c r="W276" s="63">
        <v>33.117703108044608</v>
      </c>
      <c r="X276" s="63"/>
      <c r="Y276" s="63"/>
      <c r="Z276" s="63"/>
      <c r="AA276" s="63"/>
      <c r="AB276" s="63"/>
      <c r="AC276" s="63"/>
      <c r="AD276" s="63"/>
      <c r="AE276" s="63"/>
      <c r="AF276" s="67"/>
      <c r="BB276" s="127"/>
      <c r="BC276" s="307"/>
      <c r="BD276" s="130"/>
      <c r="BE276" s="129"/>
      <c r="BF276" s="129" t="s">
        <v>601</v>
      </c>
      <c r="BG276" s="35">
        <v>4</v>
      </c>
      <c r="BH276" s="54"/>
      <c r="BI276" s="56"/>
      <c r="BJ276" s="56"/>
      <c r="BK276" s="56"/>
      <c r="BL276" s="54"/>
      <c r="BM276" s="54"/>
      <c r="BN276" s="54"/>
      <c r="BO276" s="54"/>
      <c r="BP276" s="54"/>
      <c r="BQ276" s="54"/>
      <c r="BR276" s="54"/>
      <c r="BS276" s="54"/>
      <c r="BT276" s="54"/>
      <c r="BU276" s="54"/>
      <c r="BV276" s="54"/>
      <c r="BW276" s="56"/>
      <c r="BX276" s="56"/>
      <c r="BY276" s="56"/>
      <c r="BZ276" s="54"/>
      <c r="CA276" s="56"/>
      <c r="CB276" s="56"/>
      <c r="CC276" s="56"/>
      <c r="CD276" s="56"/>
      <c r="CE276" s="56"/>
      <c r="CF276" s="56"/>
      <c r="CG276" s="56"/>
      <c r="CH276" s="56"/>
      <c r="CI276" s="60"/>
    </row>
    <row r="277" spans="1:87" x14ac:dyDescent="0.15">
      <c r="A277" s="509">
        <f t="shared" si="9"/>
        <v>0</v>
      </c>
      <c r="B277" s="130" t="str">
        <f>IF($BE$6=1,"",BD280)</f>
        <v>(1. Aufw.)</v>
      </c>
      <c r="C277" s="129" t="s">
        <v>604</v>
      </c>
      <c r="D277" s="35">
        <v>2</v>
      </c>
      <c r="E277" s="36">
        <v>880</v>
      </c>
      <c r="F277" s="38">
        <v>5.9401887166214946</v>
      </c>
      <c r="G277" s="38">
        <v>6.0197176976057527</v>
      </c>
      <c r="H277" s="38">
        <v>10.2046144505708</v>
      </c>
      <c r="I277" s="38">
        <v>113.44900410138865</v>
      </c>
      <c r="J277" s="38">
        <v>107.45292603534797</v>
      </c>
      <c r="K277" s="36">
        <v>912.84780800056842</v>
      </c>
      <c r="L277" s="38">
        <v>162.78230192336954</v>
      </c>
      <c r="M277" s="38">
        <v>267.98078894055476</v>
      </c>
      <c r="N277" s="36">
        <v>542.16487880776231</v>
      </c>
      <c r="O277" s="36">
        <v>302.71235003192692</v>
      </c>
      <c r="P277" s="38">
        <v>96.085952304451354</v>
      </c>
      <c r="Q277" s="38">
        <v>73.835611730750827</v>
      </c>
      <c r="R277" s="36">
        <v>58.013468150619694</v>
      </c>
      <c r="S277" s="38">
        <v>86.401389776482006</v>
      </c>
      <c r="T277" s="38">
        <v>2.75</v>
      </c>
      <c r="U277" s="38">
        <v>3.9012011194132721</v>
      </c>
      <c r="V277" s="38">
        <v>1.31</v>
      </c>
      <c r="W277" s="38">
        <v>33.182201223902105</v>
      </c>
      <c r="X277" s="38"/>
      <c r="Y277" s="38"/>
      <c r="Z277" s="38"/>
      <c r="AA277" s="38"/>
      <c r="AB277" s="38"/>
      <c r="AC277" s="38"/>
      <c r="AD277" s="38"/>
      <c r="AE277" s="38"/>
      <c r="AF277" s="42"/>
      <c r="BB277" s="127"/>
      <c r="BC277" s="307"/>
      <c r="BD277" s="130"/>
      <c r="BE277" s="129"/>
      <c r="BF277" s="129" t="s">
        <v>602</v>
      </c>
      <c r="BG277" s="35">
        <v>5</v>
      </c>
      <c r="BH277" s="54"/>
      <c r="BI277" s="56"/>
      <c r="BJ277" s="56"/>
      <c r="BK277" s="56"/>
      <c r="BL277" s="54"/>
      <c r="BM277" s="54"/>
      <c r="BN277" s="54"/>
      <c r="BO277" s="54"/>
      <c r="BP277" s="54"/>
      <c r="BQ277" s="54"/>
      <c r="BR277" s="54"/>
      <c r="BS277" s="54"/>
      <c r="BT277" s="54"/>
      <c r="BU277" s="54"/>
      <c r="BV277" s="54"/>
      <c r="BW277" s="56"/>
      <c r="BX277" s="56"/>
      <c r="BY277" s="56"/>
      <c r="BZ277" s="54"/>
      <c r="CA277" s="56"/>
      <c r="CB277" s="56"/>
      <c r="CC277" s="56"/>
      <c r="CD277" s="56"/>
      <c r="CE277" s="56"/>
      <c r="CF277" s="56"/>
      <c r="CG277" s="56"/>
      <c r="CH277" s="56"/>
      <c r="CI277" s="60"/>
    </row>
    <row r="278" spans="1:87" x14ac:dyDescent="0.15">
      <c r="A278" s="509">
        <f t="shared" si="9"/>
        <v>0</v>
      </c>
      <c r="B278" s="130"/>
      <c r="C278" s="129" t="s">
        <v>605</v>
      </c>
      <c r="D278" s="35">
        <v>3</v>
      </c>
      <c r="E278" s="36">
        <v>880</v>
      </c>
      <c r="F278" s="38">
        <v>4.9445345861731207</v>
      </c>
      <c r="G278" s="38">
        <v>4.7767616003383573</v>
      </c>
      <c r="H278" s="38">
        <v>8.7473267939322081</v>
      </c>
      <c r="I278" s="38">
        <v>92.180520994357209</v>
      </c>
      <c r="J278" s="38">
        <v>77.262214478644339</v>
      </c>
      <c r="K278" s="36">
        <v>912.61354734535837</v>
      </c>
      <c r="L278" s="38">
        <v>118.07177256503422</v>
      </c>
      <c r="M278" s="38">
        <v>300.66923267870538</v>
      </c>
      <c r="N278" s="36">
        <v>611.90640126628136</v>
      </c>
      <c r="O278" s="36">
        <v>342.95015353329416</v>
      </c>
      <c r="P278" s="38">
        <v>82.070802482765075</v>
      </c>
      <c r="Q278" s="38">
        <v>63.721093140142685</v>
      </c>
      <c r="R278" s="36">
        <v>55.134284308768223</v>
      </c>
      <c r="S278" s="38">
        <v>86.776755552427872</v>
      </c>
      <c r="T278" s="38">
        <v>2.64</v>
      </c>
      <c r="U278" s="38">
        <v>3.1994076878202478</v>
      </c>
      <c r="V278" s="38">
        <v>1.27</v>
      </c>
      <c r="W278" s="38">
        <v>31.084151621162476</v>
      </c>
      <c r="X278" s="38"/>
      <c r="Y278" s="38"/>
      <c r="Z278" s="38"/>
      <c r="AA278" s="38"/>
      <c r="AB278" s="38"/>
      <c r="AC278" s="38"/>
      <c r="AD278" s="38"/>
      <c r="AE278" s="38"/>
      <c r="AF278" s="42"/>
      <c r="BB278" s="127"/>
      <c r="BC278" s="307"/>
      <c r="BD278" s="131" t="s">
        <v>367</v>
      </c>
      <c r="BE278" s="132"/>
      <c r="BF278" s="132" t="s">
        <v>603</v>
      </c>
      <c r="BG278" s="46">
        <v>1</v>
      </c>
      <c r="BH278" s="61"/>
      <c r="BI278" s="63"/>
      <c r="BJ278" s="63"/>
      <c r="BK278" s="63"/>
      <c r="BL278" s="61"/>
      <c r="BM278" s="61"/>
      <c r="BN278" s="61"/>
      <c r="BO278" s="61"/>
      <c r="BP278" s="61"/>
      <c r="BQ278" s="61"/>
      <c r="BR278" s="61"/>
      <c r="BS278" s="61"/>
      <c r="BT278" s="61"/>
      <c r="BU278" s="61"/>
      <c r="BV278" s="61"/>
      <c r="BW278" s="63"/>
      <c r="BX278" s="63"/>
      <c r="BY278" s="63"/>
      <c r="BZ278" s="61"/>
      <c r="CA278" s="63"/>
      <c r="CB278" s="63"/>
      <c r="CC278" s="63"/>
      <c r="CD278" s="63"/>
      <c r="CE278" s="63"/>
      <c r="CF278" s="63"/>
      <c r="CG278" s="63"/>
      <c r="CH278" s="63"/>
      <c r="CI278" s="67"/>
    </row>
    <row r="279" spans="1:87" x14ac:dyDescent="0.15">
      <c r="A279" s="509">
        <f t="shared" si="9"/>
        <v>0</v>
      </c>
      <c r="B279" s="130"/>
      <c r="C279" s="129" t="s">
        <v>606</v>
      </c>
      <c r="D279" s="35">
        <v>4</v>
      </c>
      <c r="E279" s="36">
        <v>880</v>
      </c>
      <c r="F279" s="38">
        <v>3.9173871454298621</v>
      </c>
      <c r="G279" s="38">
        <v>3.5105113732213091</v>
      </c>
      <c r="H279" s="38">
        <v>7.2033924872336046</v>
      </c>
      <c r="I279" s="38">
        <v>75.014497297672847</v>
      </c>
      <c r="J279" s="38">
        <v>65.356667828602241</v>
      </c>
      <c r="K279" s="36">
        <v>916.37058634094058</v>
      </c>
      <c r="L279" s="38">
        <v>102.15916501377565</v>
      </c>
      <c r="M279" s="38">
        <v>345.37571051927785</v>
      </c>
      <c r="N279" s="36">
        <v>667.8945046017725</v>
      </c>
      <c r="O279" s="36">
        <v>385.71454478852428</v>
      </c>
      <c r="P279" s="38">
        <v>61.260420265669268</v>
      </c>
      <c r="Q279" s="38">
        <v>52.121858704144103</v>
      </c>
      <c r="R279" s="36">
        <v>54.222385125717238</v>
      </c>
      <c r="S279" s="38">
        <v>82.845958977876847</v>
      </c>
      <c r="T279" s="38">
        <v>2.57</v>
      </c>
      <c r="U279" s="38">
        <v>2.9135438521237407</v>
      </c>
      <c r="V279" s="38">
        <v>1.23</v>
      </c>
      <c r="W279" s="38">
        <v>30.088395649459507</v>
      </c>
      <c r="X279" s="38"/>
      <c r="Y279" s="38"/>
      <c r="Z279" s="38"/>
      <c r="AA279" s="38"/>
      <c r="AB279" s="38"/>
      <c r="AC279" s="38"/>
      <c r="AD279" s="38"/>
      <c r="AE279" s="38"/>
      <c r="AF279" s="42"/>
      <c r="BB279" s="127"/>
      <c r="BC279" s="307"/>
      <c r="BD279" s="128" t="s">
        <v>369</v>
      </c>
      <c r="BE279" s="314"/>
      <c r="BF279" s="129" t="s">
        <v>604</v>
      </c>
      <c r="BG279" s="35">
        <v>2</v>
      </c>
      <c r="BH279" s="36"/>
      <c r="BI279" s="38"/>
      <c r="BJ279" s="38"/>
      <c r="BK279" s="38"/>
      <c r="BL279" s="36"/>
      <c r="BM279" s="36"/>
      <c r="BN279" s="36"/>
      <c r="BO279" s="36"/>
      <c r="BP279" s="36"/>
      <c r="BQ279" s="36"/>
      <c r="BR279" s="36"/>
      <c r="BS279" s="36"/>
      <c r="BT279" s="36"/>
      <c r="BU279" s="36"/>
      <c r="BV279" s="36"/>
      <c r="BW279" s="38"/>
      <c r="BX279" s="38"/>
      <c r="BY279" s="38"/>
      <c r="BZ279" s="36"/>
      <c r="CA279" s="38"/>
      <c r="CB279" s="38"/>
      <c r="CC279" s="38"/>
      <c r="CD279" s="38"/>
      <c r="CE279" s="38"/>
      <c r="CF279" s="38"/>
      <c r="CG279" s="38"/>
      <c r="CH279" s="38"/>
      <c r="CI279" s="42"/>
    </row>
    <row r="280" spans="1:87" x14ac:dyDescent="0.15">
      <c r="A280" s="509">
        <f t="shared" si="9"/>
        <v>0</v>
      </c>
      <c r="B280" s="130"/>
      <c r="C280" s="129" t="s">
        <v>607</v>
      </c>
      <c r="D280" s="35">
        <v>5</v>
      </c>
      <c r="E280" s="36">
        <v>880</v>
      </c>
      <c r="F280" s="38">
        <v>3.3864380629946882</v>
      </c>
      <c r="G280" s="38">
        <v>2.894625763182114</v>
      </c>
      <c r="H280" s="38">
        <v>6.3545453717487055</v>
      </c>
      <c r="I280" s="38">
        <v>64.720956313983876</v>
      </c>
      <c r="J280" s="38">
        <v>56.381499076062909</v>
      </c>
      <c r="K280" s="36">
        <v>916.96566382456274</v>
      </c>
      <c r="L280" s="38">
        <v>87.777204545454538</v>
      </c>
      <c r="M280" s="38">
        <v>358.51072964530186</v>
      </c>
      <c r="N280" s="36">
        <v>687.31136959781941</v>
      </c>
      <c r="O280" s="36">
        <v>399.94055878905561</v>
      </c>
      <c r="P280" s="38">
        <v>59.366919278918488</v>
      </c>
      <c r="Q280" s="38">
        <v>46.01529545613483</v>
      </c>
      <c r="R280" s="36">
        <v>53.311828492028738</v>
      </c>
      <c r="S280" s="38">
        <v>82.389977526432247</v>
      </c>
      <c r="T280" s="38">
        <v>2.54</v>
      </c>
      <c r="U280" s="38">
        <v>2.4086794865710459</v>
      </c>
      <c r="V280" s="38">
        <v>1.2</v>
      </c>
      <c r="W280" s="38">
        <v>26.343322621345227</v>
      </c>
      <c r="X280" s="38"/>
      <c r="Y280" s="38"/>
      <c r="Z280" s="38"/>
      <c r="AA280" s="38"/>
      <c r="AB280" s="38"/>
      <c r="AC280" s="38"/>
      <c r="AD280" s="38"/>
      <c r="AE280" s="38"/>
      <c r="AF280" s="42"/>
      <c r="BB280" s="127"/>
      <c r="BC280" s="307"/>
      <c r="BD280" s="128" t="s">
        <v>356</v>
      </c>
      <c r="BE280" s="314"/>
      <c r="BF280" s="129" t="s">
        <v>605</v>
      </c>
      <c r="BG280" s="35">
        <v>3</v>
      </c>
      <c r="BH280" s="36"/>
      <c r="BI280" s="38"/>
      <c r="BJ280" s="38"/>
      <c r="BK280" s="38"/>
      <c r="BL280" s="36"/>
      <c r="BM280" s="36"/>
      <c r="BN280" s="36"/>
      <c r="BO280" s="36"/>
      <c r="BP280" s="36"/>
      <c r="BQ280" s="36"/>
      <c r="BR280" s="36"/>
      <c r="BS280" s="36"/>
      <c r="BT280" s="36"/>
      <c r="BU280" s="36"/>
      <c r="BV280" s="36"/>
      <c r="BW280" s="38"/>
      <c r="BX280" s="38"/>
      <c r="BY280" s="38"/>
      <c r="BZ280" s="36"/>
      <c r="CA280" s="38"/>
      <c r="CB280" s="38"/>
      <c r="CC280" s="38"/>
      <c r="CD280" s="38"/>
      <c r="CE280" s="38"/>
      <c r="CF280" s="38"/>
      <c r="CG280" s="38"/>
      <c r="CH280" s="38"/>
      <c r="CI280" s="42"/>
    </row>
    <row r="281" spans="1:87" x14ac:dyDescent="0.15">
      <c r="A281" s="509">
        <f t="shared" si="9"/>
        <v>0</v>
      </c>
      <c r="B281" s="131" t="str">
        <f>IF($BE$6=1,BD283,BD284)</f>
        <v>Weissklee (1. Aufw.)</v>
      </c>
      <c r="C281" s="132" t="s">
        <v>608</v>
      </c>
      <c r="D281" s="46">
        <v>1</v>
      </c>
      <c r="E281" s="47">
        <v>880</v>
      </c>
      <c r="F281" s="49">
        <v>6.5615822472524705</v>
      </c>
      <c r="G281" s="49">
        <v>6.8113446173487446</v>
      </c>
      <c r="H281" s="49">
        <v>11.105065445366165</v>
      </c>
      <c r="I281" s="49">
        <v>151.08001949538129</v>
      </c>
      <c r="J281" s="49">
        <v>191.1713812898459</v>
      </c>
      <c r="K281" s="47">
        <v>870.96357084510544</v>
      </c>
      <c r="L281" s="49">
        <v>283.65317307692311</v>
      </c>
      <c r="M281" s="49">
        <v>108.1700639577588</v>
      </c>
      <c r="N281" s="47">
        <v>235.98438016528928</v>
      </c>
      <c r="O281" s="47">
        <v>164.91634615384612</v>
      </c>
      <c r="P281" s="49">
        <v>84.487310414629675</v>
      </c>
      <c r="Q281" s="49">
        <v>79.95138931178127</v>
      </c>
      <c r="R281" s="47">
        <v>62.258778369646002</v>
      </c>
      <c r="S281" s="49">
        <v>125.12307521775064</v>
      </c>
      <c r="T281" s="49">
        <v>14.57</v>
      </c>
      <c r="U281" s="49">
        <v>4.1888000000000005</v>
      </c>
      <c r="V281" s="49">
        <v>1.82</v>
      </c>
      <c r="W281" s="49">
        <v>33.121099999999998</v>
      </c>
      <c r="X281" s="49"/>
      <c r="Y281" s="49"/>
      <c r="Z281" s="49"/>
      <c r="AA281" s="49"/>
      <c r="AB281" s="49"/>
      <c r="AC281" s="49"/>
      <c r="AD281" s="49"/>
      <c r="AE281" s="49"/>
      <c r="AF281" s="53"/>
      <c r="BB281" s="127"/>
      <c r="BC281" s="307"/>
      <c r="BD281" s="130"/>
      <c r="BE281" s="129"/>
      <c r="BF281" s="129" t="s">
        <v>606</v>
      </c>
      <c r="BG281" s="35">
        <v>4</v>
      </c>
      <c r="BH281" s="36"/>
      <c r="BI281" s="38"/>
      <c r="BJ281" s="38"/>
      <c r="BK281" s="38"/>
      <c r="BL281" s="36"/>
      <c r="BM281" s="36"/>
      <c r="BN281" s="36"/>
      <c r="BO281" s="36"/>
      <c r="BP281" s="36"/>
      <c r="BQ281" s="36"/>
      <c r="BR281" s="36"/>
      <c r="BS281" s="36"/>
      <c r="BT281" s="36"/>
      <c r="BU281" s="36"/>
      <c r="BV281" s="36"/>
      <c r="BW281" s="38"/>
      <c r="BX281" s="38"/>
      <c r="BY281" s="38"/>
      <c r="BZ281" s="36"/>
      <c r="CA281" s="38"/>
      <c r="CB281" s="38"/>
      <c r="CC281" s="38"/>
      <c r="CD281" s="38"/>
      <c r="CE281" s="38"/>
      <c r="CF281" s="38"/>
      <c r="CG281" s="38"/>
      <c r="CH281" s="38"/>
      <c r="CI281" s="42"/>
    </row>
    <row r="282" spans="1:87" x14ac:dyDescent="0.15">
      <c r="A282" s="509">
        <f t="shared" si="9"/>
        <v>0</v>
      </c>
      <c r="B282" s="130"/>
      <c r="C282" s="129" t="s">
        <v>609</v>
      </c>
      <c r="D282" s="35">
        <v>2</v>
      </c>
      <c r="E282" s="54">
        <v>880</v>
      </c>
      <c r="F282" s="56">
        <v>6.46374659524969</v>
      </c>
      <c r="G282" s="56">
        <v>6.6969898363678704</v>
      </c>
      <c r="H282" s="56">
        <v>10.963061676492224</v>
      </c>
      <c r="I282" s="56">
        <v>144.86194051976247</v>
      </c>
      <c r="J282" s="56">
        <v>175.7604711574613</v>
      </c>
      <c r="K282" s="54">
        <v>878.73692897584942</v>
      </c>
      <c r="L282" s="56">
        <v>261.87771891306875</v>
      </c>
      <c r="M282" s="56">
        <v>131.72642240036123</v>
      </c>
      <c r="N282" s="54">
        <v>260.66278697856228</v>
      </c>
      <c r="O282" s="54">
        <v>191.8231276172622</v>
      </c>
      <c r="P282" s="56">
        <v>73.557566102526991</v>
      </c>
      <c r="Q282" s="56">
        <v>79.120204480234804</v>
      </c>
      <c r="R282" s="54">
        <v>61.909103312246508</v>
      </c>
      <c r="S282" s="56">
        <v>121.73085977395759</v>
      </c>
      <c r="T282" s="56">
        <v>14.53</v>
      </c>
      <c r="U282" s="56">
        <v>4.1903000000000006</v>
      </c>
      <c r="V282" s="56">
        <v>1.89</v>
      </c>
      <c r="W282" s="56">
        <v>34.674199999999999</v>
      </c>
      <c r="X282" s="56"/>
      <c r="Y282" s="56"/>
      <c r="Z282" s="56"/>
      <c r="AA282" s="56"/>
      <c r="AB282" s="56"/>
      <c r="AC282" s="56"/>
      <c r="AD282" s="56"/>
      <c r="AE282" s="56"/>
      <c r="AF282" s="60"/>
      <c r="BB282" s="127"/>
      <c r="BC282" s="307"/>
      <c r="BD282" s="130"/>
      <c r="BE282" s="129"/>
      <c r="BF282" s="129" t="s">
        <v>607</v>
      </c>
      <c r="BG282" s="35">
        <v>5</v>
      </c>
      <c r="BH282" s="36"/>
      <c r="BI282" s="38"/>
      <c r="BJ282" s="38"/>
      <c r="BK282" s="38"/>
      <c r="BL282" s="36"/>
      <c r="BM282" s="36"/>
      <c r="BN282" s="36"/>
      <c r="BO282" s="36"/>
      <c r="BP282" s="36"/>
      <c r="BQ282" s="36"/>
      <c r="BR282" s="36"/>
      <c r="BS282" s="36"/>
      <c r="BT282" s="36"/>
      <c r="BU282" s="36"/>
      <c r="BV282" s="36"/>
      <c r="BW282" s="38"/>
      <c r="BX282" s="38"/>
      <c r="BY282" s="38"/>
      <c r="BZ282" s="36"/>
      <c r="CA282" s="38"/>
      <c r="CB282" s="38"/>
      <c r="CC282" s="38"/>
      <c r="CD282" s="38"/>
      <c r="CE282" s="38"/>
      <c r="CF282" s="38"/>
      <c r="CG282" s="38"/>
      <c r="CH282" s="38"/>
      <c r="CI282" s="42"/>
    </row>
    <row r="283" spans="1:87" x14ac:dyDescent="0.15">
      <c r="A283" s="509">
        <f t="shared" si="9"/>
        <v>0</v>
      </c>
      <c r="B283" s="130"/>
      <c r="C283" s="129" t="s">
        <v>610</v>
      </c>
      <c r="D283" s="35">
        <v>3</v>
      </c>
      <c r="E283" s="54">
        <v>880</v>
      </c>
      <c r="F283" s="56">
        <v>6.4303432618859517</v>
      </c>
      <c r="G283" s="56">
        <v>6.6541441997033424</v>
      </c>
      <c r="H283" s="56">
        <v>10.920877761204281</v>
      </c>
      <c r="I283" s="56">
        <v>141.86514087104533</v>
      </c>
      <c r="J283" s="56">
        <v>172.96867326149555</v>
      </c>
      <c r="K283" s="54">
        <v>883.98648648648646</v>
      </c>
      <c r="L283" s="56">
        <v>255.7770164548831</v>
      </c>
      <c r="M283" s="56">
        <v>139.97657790568175</v>
      </c>
      <c r="N283" s="54">
        <v>261.57894736842104</v>
      </c>
      <c r="O283" s="54">
        <v>200.59668005171548</v>
      </c>
      <c r="P283" s="56">
        <v>75.028123846372353</v>
      </c>
      <c r="Q283" s="56">
        <v>78.433292892437606</v>
      </c>
      <c r="R283" s="54">
        <v>61.979041116252255</v>
      </c>
      <c r="S283" s="56">
        <v>115.89285714285715</v>
      </c>
      <c r="T283" s="56">
        <v>14.56</v>
      </c>
      <c r="U283" s="56">
        <v>4.1294000000000004</v>
      </c>
      <c r="V283" s="56">
        <v>1.94</v>
      </c>
      <c r="W283" s="56">
        <v>35.987299999999998</v>
      </c>
      <c r="X283" s="56"/>
      <c r="Y283" s="56"/>
      <c r="Z283" s="56"/>
      <c r="AA283" s="56"/>
      <c r="AB283" s="56"/>
      <c r="AC283" s="56"/>
      <c r="AD283" s="56"/>
      <c r="AE283" s="56"/>
      <c r="AF283" s="60"/>
      <c r="BB283" s="127"/>
      <c r="BC283" s="307"/>
      <c r="BD283" s="131" t="s">
        <v>374</v>
      </c>
      <c r="BE283" s="132"/>
      <c r="BF283" s="132" t="s">
        <v>608</v>
      </c>
      <c r="BG283" s="46">
        <v>1</v>
      </c>
      <c r="BH283" s="47"/>
      <c r="BI283" s="49"/>
      <c r="BJ283" s="49"/>
      <c r="BK283" s="49"/>
      <c r="BL283" s="47"/>
      <c r="BM283" s="47"/>
      <c r="BN283" s="47"/>
      <c r="BO283" s="47"/>
      <c r="BP283" s="47"/>
      <c r="BQ283" s="47"/>
      <c r="BR283" s="47"/>
      <c r="BS283" s="47"/>
      <c r="BT283" s="47"/>
      <c r="BU283" s="47"/>
      <c r="BV283" s="47"/>
      <c r="BW283" s="49"/>
      <c r="BX283" s="49"/>
      <c r="BY283" s="49"/>
      <c r="BZ283" s="47"/>
      <c r="CA283" s="49"/>
      <c r="CB283" s="49"/>
      <c r="CC283" s="49"/>
      <c r="CD283" s="49"/>
      <c r="CE283" s="49"/>
      <c r="CF283" s="49"/>
      <c r="CG283" s="49"/>
      <c r="CH283" s="49"/>
      <c r="CI283" s="53"/>
    </row>
    <row r="284" spans="1:87" x14ac:dyDescent="0.15">
      <c r="A284" s="509">
        <f t="shared" si="9"/>
        <v>0</v>
      </c>
      <c r="B284" s="130"/>
      <c r="C284" s="129" t="s">
        <v>611</v>
      </c>
      <c r="D284" s="35">
        <v>4</v>
      </c>
      <c r="E284" s="54">
        <v>880</v>
      </c>
      <c r="F284" s="56">
        <v>6.1649082634424177</v>
      </c>
      <c r="G284" s="56">
        <v>6.3223810374747282</v>
      </c>
      <c r="H284" s="56">
        <v>10.534668082021685</v>
      </c>
      <c r="I284" s="56">
        <v>135.43382464412849</v>
      </c>
      <c r="J284" s="56">
        <v>160.92771403411598</v>
      </c>
      <c r="K284" s="54">
        <v>885.00766499963584</v>
      </c>
      <c r="L284" s="56">
        <v>239.28532492212676</v>
      </c>
      <c r="M284" s="56">
        <v>159.17575647852203</v>
      </c>
      <c r="N284" s="54">
        <v>264.56566810585878</v>
      </c>
      <c r="O284" s="54">
        <v>217.59599375032832</v>
      </c>
      <c r="P284" s="56">
        <v>96.39585912767437</v>
      </c>
      <c r="Q284" s="56">
        <v>76.199043299683566</v>
      </c>
      <c r="R284" s="54">
        <v>61.529334055103064</v>
      </c>
      <c r="S284" s="56">
        <v>121.1061946902655</v>
      </c>
      <c r="T284" s="56">
        <v>14.66</v>
      </c>
      <c r="U284" s="56">
        <v>4.0061</v>
      </c>
      <c r="V284" s="56">
        <v>1.98</v>
      </c>
      <c r="W284" s="56">
        <v>37.060400000000001</v>
      </c>
      <c r="X284" s="56"/>
      <c r="Y284" s="56"/>
      <c r="Z284" s="56"/>
      <c r="AA284" s="56"/>
      <c r="AB284" s="56"/>
      <c r="AC284" s="56"/>
      <c r="AD284" s="56"/>
      <c r="AE284" s="56"/>
      <c r="AF284" s="60"/>
      <c r="BB284" s="127"/>
      <c r="BC284" s="307"/>
      <c r="BD284" s="128" t="s">
        <v>376</v>
      </c>
      <c r="BE284" s="314"/>
      <c r="BF284" s="129" t="s">
        <v>609</v>
      </c>
      <c r="BG284" s="35">
        <v>2</v>
      </c>
      <c r="BH284" s="54"/>
      <c r="BI284" s="56"/>
      <c r="BJ284" s="56"/>
      <c r="BK284" s="56"/>
      <c r="BL284" s="54"/>
      <c r="BM284" s="54"/>
      <c r="BN284" s="54"/>
      <c r="BO284" s="54"/>
      <c r="BP284" s="54"/>
      <c r="BQ284" s="54"/>
      <c r="BR284" s="54"/>
      <c r="BS284" s="54"/>
      <c r="BT284" s="54"/>
      <c r="BU284" s="54"/>
      <c r="BV284" s="54"/>
      <c r="BW284" s="56"/>
      <c r="BX284" s="56"/>
      <c r="BY284" s="56"/>
      <c r="BZ284" s="54"/>
      <c r="CA284" s="56"/>
      <c r="CB284" s="56"/>
      <c r="CC284" s="56"/>
      <c r="CD284" s="56"/>
      <c r="CE284" s="56"/>
      <c r="CF284" s="56"/>
      <c r="CG284" s="56"/>
      <c r="CH284" s="56"/>
      <c r="CI284" s="60"/>
    </row>
    <row r="285" spans="1:87" x14ac:dyDescent="0.15">
      <c r="A285" s="509">
        <f t="shared" si="9"/>
        <v>0</v>
      </c>
      <c r="B285" s="130"/>
      <c r="C285" s="129" t="s">
        <v>612</v>
      </c>
      <c r="D285" s="35">
        <v>5</v>
      </c>
      <c r="E285" s="54">
        <v>880</v>
      </c>
      <c r="F285" s="56">
        <v>5.7916715400505199</v>
      </c>
      <c r="G285" s="56">
        <v>5.8679806637446461</v>
      </c>
      <c r="H285" s="56">
        <v>9.9939856434210022</v>
      </c>
      <c r="I285" s="56">
        <v>126.52553418482177</v>
      </c>
      <c r="J285" s="56">
        <v>143.18988866370148</v>
      </c>
      <c r="K285" s="54">
        <v>880.05725592779834</v>
      </c>
      <c r="L285" s="56">
        <v>213.63750674105171</v>
      </c>
      <c r="M285" s="56">
        <v>186.05828882394087</v>
      </c>
      <c r="N285" s="54">
        <v>294.20362474189051</v>
      </c>
      <c r="O285" s="54">
        <v>254.97375829413104</v>
      </c>
      <c r="P285" s="56">
        <v>72.95841241389148</v>
      </c>
      <c r="Q285" s="56">
        <v>72.844071723227728</v>
      </c>
      <c r="R285" s="54">
        <v>60.415737196621507</v>
      </c>
      <c r="S285" s="56">
        <v>120.0649620661008</v>
      </c>
      <c r="T285" s="56">
        <v>14.84</v>
      </c>
      <c r="U285" s="56">
        <v>3.8204000000000002</v>
      </c>
      <c r="V285" s="56">
        <v>2</v>
      </c>
      <c r="W285" s="56">
        <v>37.893500000000003</v>
      </c>
      <c r="X285" s="56"/>
      <c r="Y285" s="56"/>
      <c r="Z285" s="56"/>
      <c r="AA285" s="56"/>
      <c r="AB285" s="56"/>
      <c r="AC285" s="56"/>
      <c r="AD285" s="56"/>
      <c r="AE285" s="56"/>
      <c r="AF285" s="60"/>
      <c r="BB285" s="127"/>
      <c r="BC285" s="307"/>
      <c r="BD285" s="130"/>
      <c r="BE285" s="129"/>
      <c r="BF285" s="129" t="s">
        <v>610</v>
      </c>
      <c r="BG285" s="35">
        <v>3</v>
      </c>
      <c r="BH285" s="54"/>
      <c r="BI285" s="56"/>
      <c r="BJ285" s="56"/>
      <c r="BK285" s="56"/>
      <c r="BL285" s="54"/>
      <c r="BM285" s="54"/>
      <c r="BN285" s="54"/>
      <c r="BO285" s="54"/>
      <c r="BP285" s="54"/>
      <c r="BQ285" s="54"/>
      <c r="BR285" s="54"/>
      <c r="BS285" s="54"/>
      <c r="BT285" s="54"/>
      <c r="BU285" s="54"/>
      <c r="BV285" s="54"/>
      <c r="BW285" s="56"/>
      <c r="BX285" s="56"/>
      <c r="BY285" s="56"/>
      <c r="BZ285" s="54"/>
      <c r="CA285" s="56"/>
      <c r="CB285" s="56"/>
      <c r="CC285" s="56"/>
      <c r="CD285" s="56"/>
      <c r="CE285" s="56"/>
      <c r="CF285" s="56"/>
      <c r="CG285" s="56"/>
      <c r="CH285" s="56"/>
      <c r="CI285" s="60"/>
    </row>
    <row r="286" spans="1:87" x14ac:dyDescent="0.15">
      <c r="A286" s="509">
        <f t="shared" si="9"/>
        <v>0</v>
      </c>
      <c r="B286" s="131" t="str">
        <f>IF($BE$6=1,BD288,BD289)</f>
        <v>Rotklee (1. Aufw.)</v>
      </c>
      <c r="C286" s="132" t="s">
        <v>613</v>
      </c>
      <c r="D286" s="46">
        <v>1</v>
      </c>
      <c r="E286" s="61">
        <v>880</v>
      </c>
      <c r="F286" s="63">
        <v>6.2208750160953423</v>
      </c>
      <c r="G286" s="63">
        <v>6.3634815191141492</v>
      </c>
      <c r="H286" s="63">
        <v>10.651707701760964</v>
      </c>
      <c r="I286" s="63">
        <v>142.4954409230115</v>
      </c>
      <c r="J286" s="63">
        <v>167.56597299598954</v>
      </c>
      <c r="K286" s="61">
        <v>891.24109358288422</v>
      </c>
      <c r="L286" s="63">
        <v>247.05442587711769</v>
      </c>
      <c r="M286" s="63">
        <v>125.40078347817021</v>
      </c>
      <c r="N286" s="61">
        <v>229.22388126561719</v>
      </c>
      <c r="O286" s="61">
        <v>166.12542524319116</v>
      </c>
      <c r="P286" s="63">
        <v>95.596623242388574</v>
      </c>
      <c r="Q286" s="63">
        <v>75.829007167216247</v>
      </c>
      <c r="R286" s="61">
        <v>60.82563810932097</v>
      </c>
      <c r="S286" s="63">
        <v>108.73571421212716</v>
      </c>
      <c r="T286" s="63">
        <v>13.78</v>
      </c>
      <c r="U286" s="63">
        <v>3.6517331543348148</v>
      </c>
      <c r="V286" s="63">
        <v>2.6</v>
      </c>
      <c r="W286" s="63">
        <v>29.917083476813865</v>
      </c>
      <c r="X286" s="63"/>
      <c r="Y286" s="63"/>
      <c r="Z286" s="63"/>
      <c r="AA286" s="63"/>
      <c r="AB286" s="63"/>
      <c r="AC286" s="63"/>
      <c r="AD286" s="63"/>
      <c r="AE286" s="63"/>
      <c r="AF286" s="67"/>
      <c r="BB286" s="127"/>
      <c r="BC286" s="307"/>
      <c r="BD286" s="130"/>
      <c r="BE286" s="129"/>
      <c r="BF286" s="129" t="s">
        <v>611</v>
      </c>
      <c r="BG286" s="35">
        <v>4</v>
      </c>
      <c r="BH286" s="54"/>
      <c r="BI286" s="56"/>
      <c r="BJ286" s="56"/>
      <c r="BK286" s="56"/>
      <c r="BL286" s="54"/>
      <c r="BM286" s="54"/>
      <c r="BN286" s="54"/>
      <c r="BO286" s="54"/>
      <c r="BP286" s="54"/>
      <c r="BQ286" s="54"/>
      <c r="BR286" s="54"/>
      <c r="BS286" s="54"/>
      <c r="BT286" s="54"/>
      <c r="BU286" s="54"/>
      <c r="BV286" s="54"/>
      <c r="BW286" s="56"/>
      <c r="BX286" s="56"/>
      <c r="BY286" s="56"/>
      <c r="BZ286" s="54"/>
      <c r="CA286" s="56"/>
      <c r="CB286" s="56"/>
      <c r="CC286" s="56"/>
      <c r="CD286" s="56"/>
      <c r="CE286" s="56"/>
      <c r="CF286" s="56"/>
      <c r="CG286" s="56"/>
      <c r="CH286" s="56"/>
      <c r="CI286" s="60"/>
    </row>
    <row r="287" spans="1:87" x14ac:dyDescent="0.15">
      <c r="A287" s="509">
        <f t="shared" si="9"/>
        <v>0</v>
      </c>
      <c r="B287" s="130"/>
      <c r="C287" s="129" t="s">
        <v>614</v>
      </c>
      <c r="D287" s="35">
        <v>2</v>
      </c>
      <c r="E287" s="36">
        <v>880</v>
      </c>
      <c r="F287" s="38">
        <v>6.2762252028538486</v>
      </c>
      <c r="G287" s="38">
        <v>6.4387203133868001</v>
      </c>
      <c r="H287" s="38">
        <v>10.694042910540249</v>
      </c>
      <c r="I287" s="38">
        <v>135.56948934521137</v>
      </c>
      <c r="J287" s="38">
        <v>149.52099858881752</v>
      </c>
      <c r="K287" s="36">
        <v>895.99334073251941</v>
      </c>
      <c r="L287" s="38">
        <v>222.19478373921794</v>
      </c>
      <c r="M287" s="38">
        <v>155.4872363606782</v>
      </c>
      <c r="N287" s="36">
        <v>268.64370941403257</v>
      </c>
      <c r="O287" s="36">
        <v>208.27246516825451</v>
      </c>
      <c r="P287" s="38">
        <v>97.311157068695664</v>
      </c>
      <c r="Q287" s="38">
        <v>76.768360683166435</v>
      </c>
      <c r="R287" s="36">
        <v>60.418535361348148</v>
      </c>
      <c r="S287" s="38">
        <v>103.93939393939394</v>
      </c>
      <c r="T287" s="38">
        <v>14.2</v>
      </c>
      <c r="U287" s="38">
        <v>3.4070059816613494</v>
      </c>
      <c r="V287" s="38">
        <v>2.59</v>
      </c>
      <c r="W287" s="38">
        <v>31.340290230529376</v>
      </c>
      <c r="X287" s="38"/>
      <c r="Y287" s="38"/>
      <c r="Z287" s="38"/>
      <c r="AA287" s="38"/>
      <c r="AB287" s="38"/>
      <c r="AC287" s="38"/>
      <c r="AD287" s="38"/>
      <c r="AE287" s="38"/>
      <c r="AF287" s="42"/>
      <c r="BB287" s="127"/>
      <c r="BC287" s="307"/>
      <c r="BD287" s="130"/>
      <c r="BE287" s="129"/>
      <c r="BF287" s="129" t="s">
        <v>612</v>
      </c>
      <c r="BG287" s="35">
        <v>5</v>
      </c>
      <c r="BH287" s="54"/>
      <c r="BI287" s="56"/>
      <c r="BJ287" s="56"/>
      <c r="BK287" s="56"/>
      <c r="BL287" s="54"/>
      <c r="BM287" s="54"/>
      <c r="BN287" s="54"/>
      <c r="BO287" s="54"/>
      <c r="BP287" s="54"/>
      <c r="BQ287" s="54"/>
      <c r="BR287" s="54"/>
      <c r="BS287" s="54"/>
      <c r="BT287" s="54"/>
      <c r="BU287" s="54"/>
      <c r="BV287" s="54"/>
      <c r="BW287" s="56"/>
      <c r="BX287" s="56"/>
      <c r="BY287" s="56"/>
      <c r="BZ287" s="54"/>
      <c r="CA287" s="56"/>
      <c r="CB287" s="56"/>
      <c r="CC287" s="56"/>
      <c r="CD287" s="56"/>
      <c r="CE287" s="56"/>
      <c r="CF287" s="56"/>
      <c r="CG287" s="56"/>
      <c r="CH287" s="56"/>
      <c r="CI287" s="60"/>
    </row>
    <row r="288" spans="1:87" x14ac:dyDescent="0.15">
      <c r="A288" s="509">
        <f t="shared" si="9"/>
        <v>0</v>
      </c>
      <c r="B288" s="130"/>
      <c r="C288" s="129" t="s">
        <v>615</v>
      </c>
      <c r="D288" s="35">
        <v>3</v>
      </c>
      <c r="E288" s="36">
        <v>880</v>
      </c>
      <c r="F288" s="38">
        <v>6.052999351556668</v>
      </c>
      <c r="G288" s="38">
        <v>6.1818282959646877</v>
      </c>
      <c r="H288" s="38">
        <v>10.386009980606746</v>
      </c>
      <c r="I288" s="38">
        <v>125.25878816467851</v>
      </c>
      <c r="J288" s="38">
        <v>131.66215911931147</v>
      </c>
      <c r="K288" s="36">
        <v>898.90586926461287</v>
      </c>
      <c r="L288" s="38">
        <v>196.351572453552</v>
      </c>
      <c r="M288" s="38">
        <v>177.33817752822659</v>
      </c>
      <c r="N288" s="36">
        <v>302.52007465559825</v>
      </c>
      <c r="O288" s="36">
        <v>224.79958431620864</v>
      </c>
      <c r="P288" s="38">
        <v>99.827576964231383</v>
      </c>
      <c r="Q288" s="38">
        <v>74.986428685508059</v>
      </c>
      <c r="R288" s="36">
        <v>59.564196356928136</v>
      </c>
      <c r="S288" s="38">
        <v>101.0812937056928</v>
      </c>
      <c r="T288" s="38">
        <v>14.45</v>
      </c>
      <c r="U288" s="38">
        <v>3.1921166356891613</v>
      </c>
      <c r="V288" s="38">
        <v>2.5499999999999998</v>
      </c>
      <c r="W288" s="38">
        <v>29.595755825740795</v>
      </c>
      <c r="X288" s="38"/>
      <c r="Y288" s="38"/>
      <c r="Z288" s="38"/>
      <c r="AA288" s="38"/>
      <c r="AB288" s="38"/>
      <c r="AC288" s="38"/>
      <c r="AD288" s="38"/>
      <c r="AE288" s="38"/>
      <c r="AF288" s="42"/>
      <c r="BB288" s="127"/>
      <c r="BC288" s="307"/>
      <c r="BD288" s="131" t="s">
        <v>381</v>
      </c>
      <c r="BE288" s="132"/>
      <c r="BF288" s="132" t="s">
        <v>613</v>
      </c>
      <c r="BG288" s="46">
        <v>1</v>
      </c>
      <c r="BH288" s="61"/>
      <c r="BI288" s="63"/>
      <c r="BJ288" s="63"/>
      <c r="BK288" s="63"/>
      <c r="BL288" s="61"/>
      <c r="BM288" s="61"/>
      <c r="BN288" s="61"/>
      <c r="BO288" s="61"/>
      <c r="BP288" s="61"/>
      <c r="BQ288" s="61"/>
      <c r="BR288" s="61"/>
      <c r="BS288" s="61"/>
      <c r="BT288" s="61"/>
      <c r="BU288" s="61"/>
      <c r="BV288" s="61"/>
      <c r="BW288" s="63"/>
      <c r="BX288" s="63"/>
      <c r="BY288" s="63"/>
      <c r="BZ288" s="61"/>
      <c r="CA288" s="63"/>
      <c r="CB288" s="63"/>
      <c r="CC288" s="63"/>
      <c r="CD288" s="63"/>
      <c r="CE288" s="63"/>
      <c r="CF288" s="63"/>
      <c r="CG288" s="63"/>
      <c r="CH288" s="63"/>
      <c r="CI288" s="67"/>
    </row>
    <row r="289" spans="1:87" x14ac:dyDescent="0.15">
      <c r="A289" s="509">
        <f t="shared" si="9"/>
        <v>0</v>
      </c>
      <c r="B289" s="130"/>
      <c r="C289" s="129" t="s">
        <v>616</v>
      </c>
      <c r="D289" s="35">
        <v>4</v>
      </c>
      <c r="E289" s="36">
        <v>880</v>
      </c>
      <c r="F289" s="38">
        <v>5.4474547233353876</v>
      </c>
      <c r="G289" s="38">
        <v>5.4128338357763672</v>
      </c>
      <c r="H289" s="38">
        <v>9.4901448593258912</v>
      </c>
      <c r="I289" s="38">
        <v>109.23053326700062</v>
      </c>
      <c r="J289" s="38">
        <v>105.69588316063191</v>
      </c>
      <c r="K289" s="36">
        <v>903.08108341681566</v>
      </c>
      <c r="L289" s="38">
        <v>157.86041197154069</v>
      </c>
      <c r="M289" s="38">
        <v>233.99133721693926</v>
      </c>
      <c r="N289" s="36">
        <v>378.89537655082478</v>
      </c>
      <c r="O289" s="36">
        <v>301.3396121885786</v>
      </c>
      <c r="P289" s="38">
        <v>110.01032020963254</v>
      </c>
      <c r="Q289" s="38">
        <v>69.271769399545704</v>
      </c>
      <c r="R289" s="36">
        <v>57.612779065345023</v>
      </c>
      <c r="S289" s="38">
        <v>96.976379130434779</v>
      </c>
      <c r="T289" s="38">
        <v>14.52</v>
      </c>
      <c r="U289" s="38">
        <v>2.5661128595380225</v>
      </c>
      <c r="V289" s="38">
        <v>2.4900000000000002</v>
      </c>
      <c r="W289" s="38">
        <v>27.837638007286682</v>
      </c>
      <c r="X289" s="38"/>
      <c r="Y289" s="38"/>
      <c r="Z289" s="38"/>
      <c r="AA289" s="38"/>
      <c r="AB289" s="38"/>
      <c r="AC289" s="38"/>
      <c r="AD289" s="38"/>
      <c r="AE289" s="38"/>
      <c r="AF289" s="42"/>
      <c r="BB289" s="127"/>
      <c r="BC289" s="307"/>
      <c r="BD289" s="128" t="s">
        <v>383</v>
      </c>
      <c r="BE289" s="314"/>
      <c r="BF289" s="129" t="s">
        <v>614</v>
      </c>
      <c r="BG289" s="35">
        <v>2</v>
      </c>
      <c r="BH289" s="36"/>
      <c r="BI289" s="38"/>
      <c r="BJ289" s="38"/>
      <c r="BK289" s="38"/>
      <c r="BL289" s="36"/>
      <c r="BM289" s="36"/>
      <c r="BN289" s="36"/>
      <c r="BO289" s="36"/>
      <c r="BP289" s="36"/>
      <c r="BQ289" s="36"/>
      <c r="BR289" s="36"/>
      <c r="BS289" s="36"/>
      <c r="BT289" s="36"/>
      <c r="BU289" s="36"/>
      <c r="BV289" s="36"/>
      <c r="BW289" s="38"/>
      <c r="BX289" s="38"/>
      <c r="BY289" s="38"/>
      <c r="BZ289" s="36"/>
      <c r="CA289" s="38"/>
      <c r="CB289" s="38"/>
      <c r="CC289" s="38"/>
      <c r="CD289" s="38"/>
      <c r="CE289" s="38"/>
      <c r="CF289" s="38"/>
      <c r="CG289" s="38"/>
      <c r="CH289" s="38"/>
      <c r="CI289" s="42"/>
    </row>
    <row r="290" spans="1:87" x14ac:dyDescent="0.15">
      <c r="A290" s="509">
        <f t="shared" si="9"/>
        <v>0</v>
      </c>
      <c r="B290" s="130"/>
      <c r="C290" s="129" t="s">
        <v>617</v>
      </c>
      <c r="D290" s="35">
        <v>5</v>
      </c>
      <c r="E290" s="36">
        <v>880</v>
      </c>
      <c r="F290" s="38">
        <v>5.0301713729591855</v>
      </c>
      <c r="G290" s="38">
        <v>4.8889490989267559</v>
      </c>
      <c r="H290" s="38">
        <v>8.8930458748586823</v>
      </c>
      <c r="I290" s="38">
        <v>101.64097437673735</v>
      </c>
      <c r="J290" s="38">
        <v>100.32215733443309</v>
      </c>
      <c r="K290" s="36">
        <v>903.55440580090863</v>
      </c>
      <c r="L290" s="38">
        <v>150.79826385575421</v>
      </c>
      <c r="M290" s="38">
        <v>263.39872347103443</v>
      </c>
      <c r="N290" s="36">
        <v>418.27099126308275</v>
      </c>
      <c r="O290" s="36">
        <v>327.66853774289814</v>
      </c>
      <c r="P290" s="38">
        <v>94.981447654104556</v>
      </c>
      <c r="Q290" s="38">
        <v>64.712315824911869</v>
      </c>
      <c r="R290" s="36">
        <v>57.38648497451922</v>
      </c>
      <c r="S290" s="38">
        <v>96.707936711763367</v>
      </c>
      <c r="T290" s="38">
        <v>14.42</v>
      </c>
      <c r="U290" s="38">
        <v>2.2911208838569355</v>
      </c>
      <c r="V290" s="38">
        <v>2.39</v>
      </c>
      <c r="W290" s="38">
        <v>25.44396677169637</v>
      </c>
      <c r="X290" s="38"/>
      <c r="Y290" s="38"/>
      <c r="Z290" s="38"/>
      <c r="AA290" s="38"/>
      <c r="AB290" s="38"/>
      <c r="AC290" s="38"/>
      <c r="AD290" s="38"/>
      <c r="AE290" s="38"/>
      <c r="AF290" s="42"/>
      <c r="BB290" s="127"/>
      <c r="BC290" s="307"/>
      <c r="BD290" s="130"/>
      <c r="BE290" s="129"/>
      <c r="BF290" s="129" t="s">
        <v>615</v>
      </c>
      <c r="BG290" s="35">
        <v>3</v>
      </c>
      <c r="BH290" s="36"/>
      <c r="BI290" s="38"/>
      <c r="BJ290" s="38"/>
      <c r="BK290" s="38"/>
      <c r="BL290" s="36"/>
      <c r="BM290" s="36"/>
      <c r="BN290" s="36"/>
      <c r="BO290" s="36"/>
      <c r="BP290" s="36"/>
      <c r="BQ290" s="36"/>
      <c r="BR290" s="36"/>
      <c r="BS290" s="36"/>
      <c r="BT290" s="36"/>
      <c r="BU290" s="36"/>
      <c r="BV290" s="36"/>
      <c r="BW290" s="38"/>
      <c r="BX290" s="38"/>
      <c r="BY290" s="38"/>
      <c r="BZ290" s="36"/>
      <c r="CA290" s="38"/>
      <c r="CB290" s="38"/>
      <c r="CC290" s="38"/>
      <c r="CD290" s="38"/>
      <c r="CE290" s="38"/>
      <c r="CF290" s="38"/>
      <c r="CG290" s="38"/>
      <c r="CH290" s="38"/>
      <c r="CI290" s="42"/>
    </row>
    <row r="291" spans="1:87" x14ac:dyDescent="0.15">
      <c r="A291" s="509">
        <f t="shared" si="9"/>
        <v>0</v>
      </c>
      <c r="B291" s="131" t="str">
        <f>IF($BE$6=1,BD293,BD294)</f>
        <v>Luzerne (1. Aufw.)</v>
      </c>
      <c r="C291" s="132" t="s">
        <v>618</v>
      </c>
      <c r="D291" s="46">
        <v>1</v>
      </c>
      <c r="E291" s="47">
        <v>880</v>
      </c>
      <c r="F291" s="49">
        <v>6.2851394526496369</v>
      </c>
      <c r="G291" s="49">
        <v>6.4502162399733374</v>
      </c>
      <c r="H291" s="49">
        <v>10.732391364668427</v>
      </c>
      <c r="I291" s="49">
        <v>133.30344259108711</v>
      </c>
      <c r="J291" s="49">
        <v>183.2316475875007</v>
      </c>
      <c r="K291" s="47">
        <v>879.84267678024946</v>
      </c>
      <c r="L291" s="49">
        <v>280.72471747599963</v>
      </c>
      <c r="M291" s="49">
        <v>124.08435192774104</v>
      </c>
      <c r="N291" s="47">
        <v>198.30944747022204</v>
      </c>
      <c r="O291" s="47">
        <v>158.60262779009932</v>
      </c>
      <c r="P291" s="49">
        <v>80.478085714285712</v>
      </c>
      <c r="Q291" s="49">
        <v>76.73646367578651</v>
      </c>
      <c r="R291" s="47">
        <v>65.983618530018504</v>
      </c>
      <c r="S291" s="49">
        <v>120.41542247536945</v>
      </c>
      <c r="T291" s="49">
        <v>18.52</v>
      </c>
      <c r="U291" s="49">
        <v>4.01400943898504</v>
      </c>
      <c r="V291" s="49">
        <v>2.99</v>
      </c>
      <c r="W291" s="49">
        <v>37.448287945605905</v>
      </c>
      <c r="X291" s="49"/>
      <c r="Y291" s="49"/>
      <c r="Z291" s="49"/>
      <c r="AA291" s="49"/>
      <c r="AB291" s="49"/>
      <c r="AC291" s="49"/>
      <c r="AD291" s="49"/>
      <c r="AE291" s="49"/>
      <c r="AF291" s="53"/>
      <c r="BB291" s="127"/>
      <c r="BC291" s="307"/>
      <c r="BD291" s="130"/>
      <c r="BE291" s="129"/>
      <c r="BF291" s="129" t="s">
        <v>616</v>
      </c>
      <c r="BG291" s="35">
        <v>4</v>
      </c>
      <c r="BH291" s="36"/>
      <c r="BI291" s="38"/>
      <c r="BJ291" s="38"/>
      <c r="BK291" s="38"/>
      <c r="BL291" s="36"/>
      <c r="BM291" s="36"/>
      <c r="BN291" s="36"/>
      <c r="BO291" s="36"/>
      <c r="BP291" s="36"/>
      <c r="BQ291" s="36"/>
      <c r="BR291" s="36"/>
      <c r="BS291" s="36"/>
      <c r="BT291" s="36"/>
      <c r="BU291" s="36"/>
      <c r="BV291" s="36"/>
      <c r="BW291" s="38"/>
      <c r="BX291" s="38"/>
      <c r="BY291" s="38"/>
      <c r="BZ291" s="36"/>
      <c r="CA291" s="38"/>
      <c r="CB291" s="38"/>
      <c r="CC291" s="38"/>
      <c r="CD291" s="38"/>
      <c r="CE291" s="38"/>
      <c r="CF291" s="38"/>
      <c r="CG291" s="38"/>
      <c r="CH291" s="38"/>
      <c r="CI291" s="42"/>
    </row>
    <row r="292" spans="1:87" x14ac:dyDescent="0.15">
      <c r="A292" s="509">
        <f t="shared" si="9"/>
        <v>0</v>
      </c>
      <c r="B292" s="130"/>
      <c r="C292" s="129" t="s">
        <v>619</v>
      </c>
      <c r="D292" s="35">
        <v>2</v>
      </c>
      <c r="E292" s="54">
        <v>880</v>
      </c>
      <c r="F292" s="56">
        <v>6.0797835137707237</v>
      </c>
      <c r="G292" s="56">
        <v>6.1934988267217985</v>
      </c>
      <c r="H292" s="56">
        <v>10.433514535823772</v>
      </c>
      <c r="I292" s="56">
        <v>127.89207698144659</v>
      </c>
      <c r="J292" s="56">
        <v>174.03893403746574</v>
      </c>
      <c r="K292" s="54">
        <v>879.41213350633666</v>
      </c>
      <c r="L292" s="56">
        <v>266.60856170212764</v>
      </c>
      <c r="M292" s="56">
        <v>161.01275963151548</v>
      </c>
      <c r="N292" s="54">
        <v>251.88413248731271</v>
      </c>
      <c r="O292" s="54">
        <v>205.89925014228328</v>
      </c>
      <c r="P292" s="56">
        <v>63.066939999999995</v>
      </c>
      <c r="Q292" s="56">
        <v>74.705155771620966</v>
      </c>
      <c r="R292" s="54">
        <v>66.004829305835216</v>
      </c>
      <c r="S292" s="56">
        <v>120.97258453473131</v>
      </c>
      <c r="T292" s="56">
        <v>17.38</v>
      </c>
      <c r="U292" s="56">
        <v>4.3361287318308648</v>
      </c>
      <c r="V292" s="56">
        <v>2.83</v>
      </c>
      <c r="W292" s="56">
        <v>36.159999999999997</v>
      </c>
      <c r="X292" s="56"/>
      <c r="Y292" s="56"/>
      <c r="Z292" s="56"/>
      <c r="AA292" s="56"/>
      <c r="AB292" s="56"/>
      <c r="AC292" s="56"/>
      <c r="AD292" s="56"/>
      <c r="AE292" s="56"/>
      <c r="AF292" s="60"/>
      <c r="BB292" s="127"/>
      <c r="BC292" s="307"/>
      <c r="BD292" s="130"/>
      <c r="BE292" s="129"/>
      <c r="BF292" s="129" t="s">
        <v>617</v>
      </c>
      <c r="BG292" s="35">
        <v>5</v>
      </c>
      <c r="BH292" s="36"/>
      <c r="BI292" s="38"/>
      <c r="BJ292" s="38"/>
      <c r="BK292" s="38"/>
      <c r="BL292" s="36"/>
      <c r="BM292" s="36"/>
      <c r="BN292" s="36"/>
      <c r="BO292" s="36"/>
      <c r="BP292" s="36"/>
      <c r="BQ292" s="36"/>
      <c r="BR292" s="36"/>
      <c r="BS292" s="36"/>
      <c r="BT292" s="36"/>
      <c r="BU292" s="36"/>
      <c r="BV292" s="36"/>
      <c r="BW292" s="38"/>
      <c r="BX292" s="38"/>
      <c r="BY292" s="38"/>
      <c r="BZ292" s="36"/>
      <c r="CA292" s="38"/>
      <c r="CB292" s="38"/>
      <c r="CC292" s="38"/>
      <c r="CD292" s="38"/>
      <c r="CE292" s="38"/>
      <c r="CF292" s="38"/>
      <c r="CG292" s="38"/>
      <c r="CH292" s="38"/>
      <c r="CI292" s="42"/>
    </row>
    <row r="293" spans="1:87" x14ac:dyDescent="0.15">
      <c r="A293" s="509">
        <f t="shared" si="9"/>
        <v>0</v>
      </c>
      <c r="B293" s="130"/>
      <c r="C293" s="129" t="s">
        <v>620</v>
      </c>
      <c r="D293" s="35">
        <v>3</v>
      </c>
      <c r="E293" s="54">
        <v>880</v>
      </c>
      <c r="F293" s="56">
        <v>5.8359354648340389</v>
      </c>
      <c r="G293" s="56">
        <v>5.8879901822139988</v>
      </c>
      <c r="H293" s="56">
        <v>10.078029894519348</v>
      </c>
      <c r="I293" s="56">
        <v>120.75961819282568</v>
      </c>
      <c r="J293" s="56">
        <v>160.7557513071234</v>
      </c>
      <c r="K293" s="54">
        <v>881.36549965531469</v>
      </c>
      <c r="L293" s="56">
        <v>246.40287809523809</v>
      </c>
      <c r="M293" s="56">
        <v>197.07441309835443</v>
      </c>
      <c r="N293" s="54">
        <v>313.42909574468086</v>
      </c>
      <c r="O293" s="54">
        <v>256.63073015873016</v>
      </c>
      <c r="P293" s="56">
        <v>51.710231578947365</v>
      </c>
      <c r="Q293" s="56">
        <v>72.250370752256217</v>
      </c>
      <c r="R293" s="54">
        <v>65.896527887231045</v>
      </c>
      <c r="S293" s="56">
        <v>119.30734084604715</v>
      </c>
      <c r="T293" s="56">
        <v>16.48</v>
      </c>
      <c r="U293" s="56">
        <v>4.1554231791894889</v>
      </c>
      <c r="V293" s="56">
        <v>2.66</v>
      </c>
      <c r="W293" s="56">
        <v>35.782925120758144</v>
      </c>
      <c r="X293" s="56"/>
      <c r="Y293" s="56"/>
      <c r="Z293" s="56"/>
      <c r="AA293" s="56"/>
      <c r="AB293" s="56"/>
      <c r="AC293" s="56"/>
      <c r="AD293" s="56"/>
      <c r="AE293" s="56"/>
      <c r="AF293" s="60"/>
      <c r="BB293" s="127"/>
      <c r="BC293" s="307"/>
      <c r="BD293" s="131" t="s">
        <v>388</v>
      </c>
      <c r="BE293" s="132"/>
      <c r="BF293" s="132" t="s">
        <v>618</v>
      </c>
      <c r="BG293" s="46">
        <v>1</v>
      </c>
      <c r="BH293" s="47"/>
      <c r="BI293" s="49"/>
      <c r="BJ293" s="49"/>
      <c r="BK293" s="49"/>
      <c r="BL293" s="47"/>
      <c r="BM293" s="47"/>
      <c r="BN293" s="47"/>
      <c r="BO293" s="47"/>
      <c r="BP293" s="47"/>
      <c r="BQ293" s="47"/>
      <c r="BR293" s="47"/>
      <c r="BS293" s="47"/>
      <c r="BT293" s="47"/>
      <c r="BU293" s="47"/>
      <c r="BV293" s="47"/>
      <c r="BW293" s="49"/>
      <c r="BX293" s="49"/>
      <c r="BY293" s="49"/>
      <c r="BZ293" s="47"/>
      <c r="CA293" s="49"/>
      <c r="CB293" s="49"/>
      <c r="CC293" s="49"/>
      <c r="CD293" s="49"/>
      <c r="CE293" s="49"/>
      <c r="CF293" s="49"/>
      <c r="CG293" s="49"/>
      <c r="CH293" s="49"/>
      <c r="CI293" s="53"/>
    </row>
    <row r="294" spans="1:87" x14ac:dyDescent="0.15">
      <c r="A294" s="509">
        <f t="shared" si="9"/>
        <v>0</v>
      </c>
      <c r="B294" s="130"/>
      <c r="C294" s="129" t="s">
        <v>621</v>
      </c>
      <c r="D294" s="35">
        <v>4</v>
      </c>
      <c r="E294" s="54">
        <v>880</v>
      </c>
      <c r="F294" s="56">
        <v>5.4226950065525408</v>
      </c>
      <c r="G294" s="56">
        <v>5.3630157124137412</v>
      </c>
      <c r="H294" s="56">
        <v>9.4794269503166166</v>
      </c>
      <c r="I294" s="56">
        <v>111.55176376331973</v>
      </c>
      <c r="J294" s="56">
        <v>145.51035816156298</v>
      </c>
      <c r="K294" s="54">
        <v>886.39769826273925</v>
      </c>
      <c r="L294" s="56">
        <v>223.45025046116575</v>
      </c>
      <c r="M294" s="56">
        <v>250.27641649690167</v>
      </c>
      <c r="N294" s="54">
        <v>375.56960586072307</v>
      </c>
      <c r="O294" s="54">
        <v>315.02334391201799</v>
      </c>
      <c r="P294" s="56">
        <v>46.434574545454552</v>
      </c>
      <c r="Q294" s="56">
        <v>67.821300793710634</v>
      </c>
      <c r="R294" s="54">
        <v>65.559842546409627</v>
      </c>
      <c r="S294" s="56">
        <v>114.15979562682217</v>
      </c>
      <c r="T294" s="56">
        <v>15.82</v>
      </c>
      <c r="U294" s="56">
        <v>3.8255626101885349</v>
      </c>
      <c r="V294" s="56">
        <v>2.46</v>
      </c>
      <c r="W294" s="56">
        <v>32.405119998759282</v>
      </c>
      <c r="X294" s="56"/>
      <c r="Y294" s="56"/>
      <c r="Z294" s="56"/>
      <c r="AA294" s="56"/>
      <c r="AB294" s="56"/>
      <c r="AC294" s="56"/>
      <c r="AD294" s="56"/>
      <c r="AE294" s="56"/>
      <c r="AF294" s="60"/>
      <c r="BB294" s="127"/>
      <c r="BC294" s="307"/>
      <c r="BD294" s="128" t="s">
        <v>390</v>
      </c>
      <c r="BE294" s="314"/>
      <c r="BF294" s="129" t="s">
        <v>619</v>
      </c>
      <c r="BG294" s="35">
        <v>2</v>
      </c>
      <c r="BH294" s="54"/>
      <c r="BI294" s="56"/>
      <c r="BJ294" s="56"/>
      <c r="BK294" s="56"/>
      <c r="BL294" s="54"/>
      <c r="BM294" s="54"/>
      <c r="BN294" s="54"/>
      <c r="BO294" s="54"/>
      <c r="BP294" s="54"/>
      <c r="BQ294" s="54"/>
      <c r="BR294" s="54"/>
      <c r="BS294" s="54"/>
      <c r="BT294" s="54"/>
      <c r="BU294" s="54"/>
      <c r="BV294" s="54"/>
      <c r="BW294" s="56"/>
      <c r="BX294" s="56"/>
      <c r="BY294" s="56"/>
      <c r="BZ294" s="54"/>
      <c r="CA294" s="56"/>
      <c r="CB294" s="56"/>
      <c r="CC294" s="56"/>
      <c r="CD294" s="56"/>
      <c r="CE294" s="56"/>
      <c r="CF294" s="56"/>
      <c r="CG294" s="56"/>
      <c r="CH294" s="56"/>
      <c r="CI294" s="60"/>
    </row>
    <row r="295" spans="1:87" ht="15" thickBot="1" x14ac:dyDescent="0.2">
      <c r="A295" s="510">
        <f t="shared" si="9"/>
        <v>0</v>
      </c>
      <c r="B295" s="134"/>
      <c r="C295" s="135" t="s">
        <v>622</v>
      </c>
      <c r="D295" s="71">
        <v>5</v>
      </c>
      <c r="E295" s="91">
        <v>880</v>
      </c>
      <c r="F295" s="90">
        <v>4.8660239858433787</v>
      </c>
      <c r="G295" s="90">
        <v>4.6635639760658014</v>
      </c>
      <c r="H295" s="90">
        <v>8.6557355410379859</v>
      </c>
      <c r="I295" s="90">
        <v>99.036407039373145</v>
      </c>
      <c r="J295" s="90">
        <v>124.28210456517357</v>
      </c>
      <c r="K295" s="91">
        <v>894.24775373497869</v>
      </c>
      <c r="L295" s="90">
        <v>191.78046268972247</v>
      </c>
      <c r="M295" s="90">
        <v>309.1087749915128</v>
      </c>
      <c r="N295" s="91">
        <v>440.28986842105263</v>
      </c>
      <c r="O295" s="91">
        <v>366.08851458885937</v>
      </c>
      <c r="P295" s="90">
        <v>47.139283018867935</v>
      </c>
      <c r="Q295" s="90">
        <v>61.896998821361976</v>
      </c>
      <c r="R295" s="91">
        <v>64.731359026165833</v>
      </c>
      <c r="S295" s="90">
        <v>106.10100738167607</v>
      </c>
      <c r="T295" s="90">
        <v>15.41</v>
      </c>
      <c r="U295" s="90">
        <v>3.4500837230414376</v>
      </c>
      <c r="V295" s="90">
        <v>2.25</v>
      </c>
      <c r="W295" s="90">
        <v>30.615999999999996</v>
      </c>
      <c r="X295" s="90"/>
      <c r="Y295" s="90"/>
      <c r="Z295" s="90"/>
      <c r="AA295" s="90"/>
      <c r="AB295" s="90"/>
      <c r="AC295" s="90"/>
      <c r="AD295" s="90"/>
      <c r="AE295" s="90"/>
      <c r="AF295" s="93"/>
      <c r="BB295" s="127"/>
      <c r="BC295" s="307"/>
      <c r="BD295" s="130"/>
      <c r="BE295" s="129"/>
      <c r="BF295" s="129" t="s">
        <v>620</v>
      </c>
      <c r="BG295" s="35">
        <v>3</v>
      </c>
      <c r="BH295" s="54"/>
      <c r="BI295" s="56"/>
      <c r="BJ295" s="56"/>
      <c r="BK295" s="56"/>
      <c r="BL295" s="54"/>
      <c r="BM295" s="54"/>
      <c r="BN295" s="54"/>
      <c r="BO295" s="54"/>
      <c r="BP295" s="54"/>
      <c r="BQ295" s="54"/>
      <c r="BR295" s="54"/>
      <c r="BS295" s="54"/>
      <c r="BT295" s="54"/>
      <c r="BU295" s="54"/>
      <c r="BV295" s="54"/>
      <c r="BW295" s="56"/>
      <c r="BX295" s="56"/>
      <c r="BY295" s="56"/>
      <c r="BZ295" s="54"/>
      <c r="CA295" s="56"/>
      <c r="CB295" s="56"/>
      <c r="CC295" s="56"/>
      <c r="CD295" s="56"/>
      <c r="CE295" s="56"/>
      <c r="CF295" s="56"/>
      <c r="CG295" s="56"/>
      <c r="CH295" s="56"/>
      <c r="CI295" s="60"/>
    </row>
    <row r="296" spans="1:87" x14ac:dyDescent="0.15">
      <c r="BB296" s="127"/>
      <c r="BC296" s="307"/>
      <c r="BD296" s="130"/>
      <c r="BE296" s="129"/>
      <c r="BF296" s="129" t="s">
        <v>621</v>
      </c>
      <c r="BG296" s="35">
        <v>4</v>
      </c>
      <c r="BH296" s="54"/>
      <c r="BI296" s="56"/>
      <c r="BJ296" s="56"/>
      <c r="BK296" s="56"/>
      <c r="BL296" s="54"/>
      <c r="BM296" s="54"/>
      <c r="BN296" s="54"/>
      <c r="BO296" s="54"/>
      <c r="BP296" s="54"/>
      <c r="BQ296" s="54"/>
      <c r="BR296" s="54"/>
      <c r="BS296" s="54"/>
      <c r="BT296" s="54"/>
      <c r="BU296" s="54"/>
      <c r="BV296" s="54"/>
      <c r="BW296" s="56"/>
      <c r="BX296" s="56"/>
      <c r="BY296" s="56"/>
      <c r="BZ296" s="54"/>
      <c r="CA296" s="56"/>
      <c r="CB296" s="56"/>
      <c r="CC296" s="56"/>
      <c r="CD296" s="56"/>
      <c r="CE296" s="56"/>
      <c r="CF296" s="56"/>
      <c r="CG296" s="56"/>
      <c r="CH296" s="56"/>
      <c r="CI296" s="60"/>
    </row>
    <row r="297" spans="1:87" ht="15" thickBot="1" x14ac:dyDescent="0.2">
      <c r="BB297" s="133"/>
      <c r="BC297" s="308"/>
      <c r="BD297" s="134"/>
      <c r="BE297" s="135"/>
      <c r="BF297" s="135" t="s">
        <v>622</v>
      </c>
      <c r="BG297" s="71">
        <v>5</v>
      </c>
      <c r="BH297" s="91"/>
      <c r="BI297" s="90"/>
      <c r="BJ297" s="90"/>
      <c r="BK297" s="90"/>
      <c r="BL297" s="91"/>
      <c r="BM297" s="91"/>
      <c r="BN297" s="91"/>
      <c r="BO297" s="91"/>
      <c r="BP297" s="91"/>
      <c r="BQ297" s="91"/>
      <c r="BR297" s="91"/>
      <c r="BS297" s="91"/>
      <c r="BT297" s="91"/>
      <c r="BU297" s="91"/>
      <c r="BV297" s="91"/>
      <c r="BW297" s="90"/>
      <c r="BX297" s="90"/>
      <c r="BY297" s="90"/>
      <c r="BZ297" s="91"/>
      <c r="CA297" s="90"/>
      <c r="CB297" s="90"/>
      <c r="CC297" s="90"/>
      <c r="CD297" s="90"/>
      <c r="CE297" s="90"/>
      <c r="CF297" s="90"/>
      <c r="CG297" s="90"/>
      <c r="CH297" s="90"/>
      <c r="CI297" s="93"/>
    </row>
  </sheetData>
  <mergeCells count="11">
    <mergeCell ref="A113:A147"/>
    <mergeCell ref="A148:A190"/>
    <mergeCell ref="A191:A225"/>
    <mergeCell ref="A226:A260"/>
    <mergeCell ref="A261:A295"/>
    <mergeCell ref="A78:A112"/>
    <mergeCell ref="BB6:BC6"/>
    <mergeCell ref="BB7:BC7"/>
    <mergeCell ref="A6:B6"/>
    <mergeCell ref="A8:A42"/>
    <mergeCell ref="A43:A77"/>
  </mergeCells>
  <conditionalFormatting sqref="F8:F295">
    <cfRule type="colorScale" priority="12">
      <colorScale>
        <cfvo type="min"/>
        <cfvo type="percentile" val="50"/>
        <cfvo type="max"/>
        <color rgb="FFF8696B"/>
        <color rgb="FFFFEB84"/>
        <color rgb="FF63BE7B"/>
      </colorScale>
    </cfRule>
  </conditionalFormatting>
  <conditionalFormatting sqref="I8:I295">
    <cfRule type="colorScale" priority="11">
      <colorScale>
        <cfvo type="min"/>
        <cfvo type="percentile" val="50"/>
        <cfvo type="max"/>
        <color rgb="FFF8696B"/>
        <color rgb="FFFFEB84"/>
        <color rgb="FF63BE7B"/>
      </colorScale>
    </cfRule>
  </conditionalFormatting>
  <conditionalFormatting sqref="J8:J295">
    <cfRule type="colorScale" priority="10">
      <colorScale>
        <cfvo type="min"/>
        <cfvo type="percentile" val="50"/>
        <cfvo type="max"/>
        <color rgb="FFF8696B"/>
        <color rgb="FFFFEB84"/>
        <color rgb="FF63BE7B"/>
      </colorScale>
    </cfRule>
  </conditionalFormatting>
  <conditionalFormatting sqref="L8:L295">
    <cfRule type="colorScale" priority="9">
      <colorScale>
        <cfvo type="min"/>
        <cfvo type="percentile" val="50"/>
        <cfvo type="max"/>
        <color rgb="FFF8696B"/>
        <color rgb="FFFFEB84"/>
        <color rgb="FF63BE7B"/>
      </colorScale>
    </cfRule>
  </conditionalFormatting>
  <conditionalFormatting sqref="M8:M295">
    <cfRule type="colorScale" priority="8">
      <colorScale>
        <cfvo type="min"/>
        <cfvo type="percentile" val="50"/>
        <cfvo type="max"/>
        <color rgb="FFF8696B"/>
        <color rgb="FFFFEB84"/>
        <color rgb="FF63BE7B"/>
      </colorScale>
    </cfRule>
  </conditionalFormatting>
  <conditionalFormatting sqref="P8:P295">
    <cfRule type="colorScale" priority="7">
      <colorScale>
        <cfvo type="min"/>
        <cfvo type="percentile" val="50"/>
        <cfvo type="max"/>
        <color rgb="FFF8696B"/>
        <color rgb="FFFFEB84"/>
        <color rgb="FF63BE7B"/>
      </colorScale>
    </cfRule>
  </conditionalFormatting>
  <conditionalFormatting sqref="Q8:Q295">
    <cfRule type="colorScale" priority="5">
      <colorScale>
        <cfvo type="min"/>
        <cfvo type="percentile" val="50"/>
        <cfvo type="max"/>
        <color rgb="FFF8696B"/>
        <color rgb="FFFFEB84"/>
        <color rgb="FF63BE7B"/>
      </colorScale>
    </cfRule>
  </conditionalFormatting>
  <conditionalFormatting sqref="S8:S295">
    <cfRule type="colorScale" priority="6">
      <colorScale>
        <cfvo type="min"/>
        <cfvo type="percentile" val="50"/>
        <cfvo type="max"/>
        <color rgb="FFF8696B"/>
        <color rgb="FFFFEB84"/>
        <color rgb="FF63BE7B"/>
      </colorScale>
    </cfRule>
  </conditionalFormatting>
  <conditionalFormatting sqref="T8:T295">
    <cfRule type="colorScale" priority="13">
      <colorScale>
        <cfvo type="min"/>
        <cfvo type="percentile" val="50"/>
        <cfvo type="max"/>
        <color rgb="FFF8696B"/>
        <color rgb="FFFFEB84"/>
        <color rgb="FF63BE7B"/>
      </colorScale>
    </cfRule>
  </conditionalFormatting>
  <conditionalFormatting sqref="U8:U295">
    <cfRule type="colorScale" priority="4">
      <colorScale>
        <cfvo type="min"/>
        <cfvo type="percentile" val="50"/>
        <cfvo type="max"/>
        <color rgb="FFF8696B"/>
        <color rgb="FFFFEB84"/>
        <color rgb="FF63BE7B"/>
      </colorScale>
    </cfRule>
  </conditionalFormatting>
  <conditionalFormatting sqref="V8:V295">
    <cfRule type="colorScale" priority="3">
      <colorScale>
        <cfvo type="min"/>
        <cfvo type="percentile" val="50"/>
        <cfvo type="max"/>
        <color rgb="FFF8696B"/>
        <color rgb="FFFFEB84"/>
        <color rgb="FF63BE7B"/>
      </colorScale>
    </cfRule>
  </conditionalFormatting>
  <conditionalFormatting sqref="W8:W295">
    <cfRule type="colorScale" priority="2">
      <colorScale>
        <cfvo type="min"/>
        <cfvo type="percentile" val="50"/>
        <cfvo type="max"/>
        <color rgb="FFF8696B"/>
        <color rgb="FFFFEB84"/>
        <color rgb="FF63BE7B"/>
      </colorScale>
    </cfRule>
  </conditionalFormatting>
  <conditionalFormatting sqref="X8:X295">
    <cfRule type="colorScale" priority="1">
      <colorScale>
        <cfvo type="min"/>
        <cfvo type="percentile" val="50"/>
        <cfvo type="max"/>
        <color rgb="FFF8696B"/>
        <color rgb="FFFFEB84"/>
        <color rgb="FF63BE7B"/>
      </colorScale>
    </cfRule>
  </conditionalFormatting>
  <pageMargins left="0.25" right="0.25" top="0.75" bottom="0.75" header="0.3" footer="0.3"/>
  <pageSetup paperSize="8" scale="17"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254000</xdr:colOff>
                    <xdr:row>1</xdr:row>
                    <xdr:rowOff>0</xdr:rowOff>
                  </from>
                  <to>
                    <xdr:col>0</xdr:col>
                    <xdr:colOff>977900</xdr:colOff>
                    <xdr:row>2</xdr:row>
                    <xdr:rowOff>101600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254000</xdr:colOff>
                    <xdr:row>2</xdr:row>
                    <xdr:rowOff>101600</xdr:rowOff>
                  </from>
                  <to>
                    <xdr:col>0</xdr:col>
                    <xdr:colOff>977900</xdr:colOff>
                    <xdr:row>4</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295"/>
  <sheetViews>
    <sheetView workbookViewId="0">
      <pane xSplit="4" ySplit="7" topLeftCell="V203" activePane="bottomRight" state="frozen"/>
      <selection pane="topRight" activeCell="E1" sqref="E1"/>
      <selection pane="bottomLeft" activeCell="A8" sqref="A8"/>
      <selection pane="bottomRight" activeCell="A226" sqref="A226:A260"/>
    </sheetView>
  </sheetViews>
  <sheetFormatPr baseColWidth="10" defaultColWidth="11" defaultRowHeight="14" x14ac:dyDescent="0.15"/>
  <cols>
    <col min="1" max="1" width="16.33203125" customWidth="1"/>
    <col min="2" max="2" width="25.83203125" customWidth="1"/>
    <col min="3" max="3" width="11.1640625" customWidth="1"/>
    <col min="4" max="4" width="15.33203125" customWidth="1"/>
    <col min="5" max="5" width="10" customWidth="1"/>
    <col min="11" max="18" width="10" customWidth="1"/>
    <col min="33" max="33" width="3.33203125" customWidth="1"/>
    <col min="43" max="43" width="3.33203125" customWidth="1"/>
    <col min="52" max="52" width="11.5" customWidth="1"/>
    <col min="53" max="107" width="11" hidden="1" customWidth="1"/>
  </cols>
  <sheetData>
    <row r="1" spans="1:107" s="4" customFormat="1" ht="18" x14ac:dyDescent="0.2">
      <c r="A1" s="332"/>
      <c r="B1" s="1" t="str">
        <f>IF($BE$6=1,BB1,BC1)</f>
        <v>Nährwerttabelle für Raufutter folg. Aufwüchse als Grünfutter, Silage, Dürfutter,  Raufutter künstlich getrocknet  (Gehaltsangaben pro kg TS)</v>
      </c>
      <c r="BB1" s="1" t="s">
        <v>737</v>
      </c>
      <c r="BC1" s="3" t="s">
        <v>738</v>
      </c>
    </row>
    <row r="2" spans="1:107" s="4" customFormat="1" ht="13" x14ac:dyDescent="0.15">
      <c r="A2" s="326"/>
      <c r="B2" s="2" t="str">
        <f>IF($BE$6=1,BB2,BC2)</f>
        <v>Die Abkürzungen sind auf dem Blatt Erklärungen erläutert</v>
      </c>
      <c r="BB2" s="2" t="s">
        <v>234</v>
      </c>
      <c r="BC2" s="4" t="s">
        <v>235</v>
      </c>
    </row>
    <row r="3" spans="1:107" s="4" customFormat="1" ht="13" x14ac:dyDescent="0.15">
      <c r="A3" s="326"/>
      <c r="B3" s="2" t="str">
        <f>IF($BE$6=1,BB3,BC3)</f>
        <v>Die Nutzung der Wiesen im Stadium 1 ist aus Gründen der Erhaltung der Wiesenbestände sowie aus der Sicht der Fütterung nicht angepass.</v>
      </c>
      <c r="BB3" s="2" t="s">
        <v>739</v>
      </c>
      <c r="BC3" s="4" t="s">
        <v>237</v>
      </c>
    </row>
    <row r="4" spans="1:107" s="4" customFormat="1" ht="13" x14ac:dyDescent="0.15">
      <c r="A4" s="326"/>
      <c r="B4" s="2" t="str">
        <f>IF($BE$6=1,BB4,BC4)</f>
        <v>Die botanische Zusammensetzung für die Bearbeitung von Tabellen sind im Blatt Erklärungen zu finden</v>
      </c>
      <c r="BB4" s="2" t="s">
        <v>238</v>
      </c>
      <c r="BC4" s="4" t="s">
        <v>239</v>
      </c>
    </row>
    <row r="5" spans="1:107" s="4" customFormat="1" thickBot="1" x14ac:dyDescent="0.2">
      <c r="A5" s="326"/>
      <c r="B5" s="2" t="str">
        <f>IF($BE$6=1,BB5,BC5)</f>
        <v>Quelle der Werte sind im Blatt Erklärungen aufgeführt</v>
      </c>
      <c r="BB5" s="2" t="s">
        <v>240</v>
      </c>
      <c r="BC5" s="4" t="s">
        <v>241</v>
      </c>
    </row>
    <row r="6" spans="1:107" ht="55.5" customHeight="1" thickBot="1" x14ac:dyDescent="0.2">
      <c r="A6" s="497" t="str">
        <f>IF($BE$6=1,BB6,BB7)</f>
        <v>folgende Aufwüchse</v>
      </c>
      <c r="B6" s="498">
        <f>IF($BE$6=1,BE6,BE7)</f>
        <v>0</v>
      </c>
      <c r="C6" s="5"/>
      <c r="D6" s="6" t="str">
        <f>IF($BE$6=1,BG6,BG7)</f>
        <v>Entwicklung-
stadium</v>
      </c>
      <c r="E6" s="7" t="str">
        <f>IF($BE$6=1,BH6,BH7)</f>
        <v>TS</v>
      </c>
      <c r="F6" s="10" t="str">
        <f t="shared" ref="F6:AP6" si="0">IF($BE$6=1,BI6,BI7)</f>
        <v xml:space="preserve">NEL   </v>
      </c>
      <c r="G6" s="8" t="str">
        <f t="shared" si="0"/>
        <v xml:space="preserve">NEV  </v>
      </c>
      <c r="H6" s="8" t="str">
        <f t="shared" si="0"/>
        <v>UE</v>
      </c>
      <c r="I6" s="10" t="str">
        <f t="shared" si="0"/>
        <v>APDE</v>
      </c>
      <c r="J6" s="8" t="str">
        <f t="shared" si="0"/>
        <v>APDN</v>
      </c>
      <c r="K6" s="9" t="str">
        <f t="shared" si="0"/>
        <v>OS</v>
      </c>
      <c r="L6" s="9" t="str">
        <f t="shared" si="0"/>
        <v>RP</v>
      </c>
      <c r="M6" s="9" t="str">
        <f t="shared" si="0"/>
        <v>RF</v>
      </c>
      <c r="N6" s="9" t="str">
        <f t="shared" si="0"/>
        <v>NDF</v>
      </c>
      <c r="O6" s="9" t="str">
        <f t="shared" si="0"/>
        <v xml:space="preserve">ADF  </v>
      </c>
      <c r="P6" s="9" t="str">
        <f t="shared" si="0"/>
        <v>Zucker</v>
      </c>
      <c r="Q6" s="8" t="str">
        <f t="shared" si="0"/>
        <v>vOS</v>
      </c>
      <c r="R6" s="8" t="str">
        <f t="shared" si="0"/>
        <v>aRP</v>
      </c>
      <c r="S6" s="9" t="str">
        <f t="shared" si="0"/>
        <v>RA</v>
      </c>
      <c r="T6" s="10" t="str">
        <f t="shared" si="0"/>
        <v>Ca</v>
      </c>
      <c r="U6" s="10" t="str">
        <f t="shared" si="0"/>
        <v>P</v>
      </c>
      <c r="V6" s="10" t="str">
        <f t="shared" si="0"/>
        <v>Mg</v>
      </c>
      <c r="W6" s="10" t="str">
        <f t="shared" si="0"/>
        <v>K</v>
      </c>
      <c r="X6" s="10" t="str">
        <f t="shared" si="0"/>
        <v>Na</v>
      </c>
      <c r="Y6" s="10" t="str">
        <f t="shared" si="0"/>
        <v xml:space="preserve">Cl </v>
      </c>
      <c r="Z6" s="10" t="str">
        <f t="shared" si="0"/>
        <v xml:space="preserve">S </v>
      </c>
      <c r="AA6" s="10" t="str">
        <f t="shared" si="0"/>
        <v xml:space="preserve">Cu </v>
      </c>
      <c r="AB6" s="10" t="str">
        <f t="shared" si="0"/>
        <v xml:space="preserve">Fe </v>
      </c>
      <c r="AC6" s="10" t="str">
        <f t="shared" si="0"/>
        <v xml:space="preserve">Mn </v>
      </c>
      <c r="AD6" s="10" t="str">
        <f t="shared" si="0"/>
        <v xml:space="preserve">Zn </v>
      </c>
      <c r="AE6" s="10" t="str">
        <f t="shared" si="0"/>
        <v xml:space="preserve">Co </v>
      </c>
      <c r="AF6" s="10" t="str">
        <f t="shared" si="0"/>
        <v xml:space="preserve">Se </v>
      </c>
      <c r="AG6" s="11"/>
      <c r="AH6" s="12" t="str">
        <f t="shared" si="0"/>
        <v>Lysin</v>
      </c>
      <c r="AI6" s="12" t="str">
        <f t="shared" si="0"/>
        <v>Methionin</v>
      </c>
      <c r="AJ6" s="12" t="str">
        <f t="shared" si="0"/>
        <v>Leucin</v>
      </c>
      <c r="AK6" s="12" t="str">
        <f t="shared" si="0"/>
        <v>Histidin</v>
      </c>
      <c r="AL6" s="12" t="str">
        <f t="shared" si="0"/>
        <v>Phenylalanin</v>
      </c>
      <c r="AM6" s="12" t="str">
        <f t="shared" si="0"/>
        <v>Threonin</v>
      </c>
      <c r="AN6" s="12" t="str">
        <f t="shared" si="0"/>
        <v>Isoleucin</v>
      </c>
      <c r="AO6" s="12" t="str">
        <f t="shared" si="0"/>
        <v>Valin</v>
      </c>
      <c r="AP6" s="12" t="str">
        <f t="shared" si="0"/>
        <v>Arginin</v>
      </c>
      <c r="AQ6" s="11"/>
      <c r="AR6" s="12" t="str">
        <f t="shared" ref="AR6:AZ6" si="1">IF($BE$6=1,CU6,CU7)</f>
        <v>Lysin</v>
      </c>
      <c r="AS6" s="12" t="str">
        <f t="shared" si="1"/>
        <v>Methionin</v>
      </c>
      <c r="AT6" s="12" t="str">
        <f t="shared" si="1"/>
        <v>Leucin</v>
      </c>
      <c r="AU6" s="12" t="str">
        <f t="shared" si="1"/>
        <v>Histidin</v>
      </c>
      <c r="AV6" s="12" t="str">
        <f t="shared" si="1"/>
        <v>Phenylalanin</v>
      </c>
      <c r="AW6" s="12" t="str">
        <f t="shared" si="1"/>
        <v>Threonin</v>
      </c>
      <c r="AX6" s="12" t="str">
        <f t="shared" si="1"/>
        <v>Isoleucin</v>
      </c>
      <c r="AY6" s="12" t="str">
        <f t="shared" si="1"/>
        <v>Valin</v>
      </c>
      <c r="AZ6" s="13" t="str">
        <f t="shared" si="1"/>
        <v>Arginin</v>
      </c>
      <c r="BB6" s="497" t="s">
        <v>740</v>
      </c>
      <c r="BC6" s="511"/>
      <c r="BD6" s="498"/>
      <c r="BE6" s="459">
        <v>2</v>
      </c>
      <c r="BF6" s="328"/>
      <c r="BG6" s="297" t="s">
        <v>243</v>
      </c>
      <c r="BH6" s="7" t="s">
        <v>119</v>
      </c>
      <c r="BI6" s="8" t="s">
        <v>244</v>
      </c>
      <c r="BJ6" s="8" t="s">
        <v>245</v>
      </c>
      <c r="BK6" s="8" t="s">
        <v>12</v>
      </c>
      <c r="BL6" s="8" t="s">
        <v>15</v>
      </c>
      <c r="BM6" s="8" t="s">
        <v>17</v>
      </c>
      <c r="BN6" s="9" t="s">
        <v>19</v>
      </c>
      <c r="BO6" s="9" t="s">
        <v>23</v>
      </c>
      <c r="BP6" s="9" t="s">
        <v>27</v>
      </c>
      <c r="BQ6" s="9" t="s">
        <v>31</v>
      </c>
      <c r="BR6" s="9" t="s">
        <v>35</v>
      </c>
      <c r="BS6" s="9" t="s">
        <v>39</v>
      </c>
      <c r="BT6" s="8" t="s">
        <v>43</v>
      </c>
      <c r="BU6" s="8" t="s">
        <v>47</v>
      </c>
      <c r="BV6" s="9" t="s">
        <v>51</v>
      </c>
      <c r="BW6" s="10" t="s">
        <v>246</v>
      </c>
      <c r="BX6" s="10" t="s">
        <v>56</v>
      </c>
      <c r="BY6" s="10" t="s">
        <v>59</v>
      </c>
      <c r="BZ6" s="10" t="s">
        <v>61</v>
      </c>
      <c r="CA6" s="10" t="s">
        <v>63</v>
      </c>
      <c r="CB6" s="10" t="s">
        <v>247</v>
      </c>
      <c r="CC6" s="10" t="s">
        <v>248</v>
      </c>
      <c r="CD6" s="10" t="s">
        <v>249</v>
      </c>
      <c r="CE6" s="10" t="s">
        <v>250</v>
      </c>
      <c r="CF6" s="10" t="s">
        <v>251</v>
      </c>
      <c r="CG6" s="10" t="s">
        <v>252</v>
      </c>
      <c r="CH6" s="10" t="s">
        <v>253</v>
      </c>
      <c r="CI6" s="10" t="s">
        <v>254</v>
      </c>
      <c r="CJ6" s="11"/>
      <c r="CK6" s="12" t="s">
        <v>255</v>
      </c>
      <c r="CL6" s="12" t="s">
        <v>256</v>
      </c>
      <c r="CM6" s="12" t="s">
        <v>257</v>
      </c>
      <c r="CN6" s="12" t="s">
        <v>258</v>
      </c>
      <c r="CO6" s="12" t="s">
        <v>259</v>
      </c>
      <c r="CP6" s="12" t="s">
        <v>260</v>
      </c>
      <c r="CQ6" s="12" t="s">
        <v>261</v>
      </c>
      <c r="CR6" s="12" t="s">
        <v>262</v>
      </c>
      <c r="CS6" s="12" t="s">
        <v>263</v>
      </c>
      <c r="CT6" s="11"/>
      <c r="CU6" s="12" t="s">
        <v>255</v>
      </c>
      <c r="CV6" s="12" t="s">
        <v>256</v>
      </c>
      <c r="CW6" s="12" t="s">
        <v>257</v>
      </c>
      <c r="CX6" s="12" t="s">
        <v>258</v>
      </c>
      <c r="CY6" s="12" t="s">
        <v>259</v>
      </c>
      <c r="CZ6" s="12" t="s">
        <v>260</v>
      </c>
      <c r="DA6" s="12" t="s">
        <v>261</v>
      </c>
      <c r="DB6" s="12" t="s">
        <v>262</v>
      </c>
      <c r="DC6" s="13" t="s">
        <v>263</v>
      </c>
    </row>
    <row r="7" spans="1:107" ht="29" thickBot="1" x14ac:dyDescent="0.2">
      <c r="A7" s="14"/>
      <c r="B7" s="15" t="str">
        <f>IF($BE$6=1,"teneur par kg MS","Gehalt pro kg TS")</f>
        <v>Gehalt pro kg TS</v>
      </c>
      <c r="C7" s="16" t="s">
        <v>264</v>
      </c>
      <c r="D7" s="17"/>
      <c r="E7" s="18" t="s">
        <v>265</v>
      </c>
      <c r="F7" s="18" t="s">
        <v>266</v>
      </c>
      <c r="G7" s="18" t="s">
        <v>266</v>
      </c>
      <c r="H7" s="18" t="s">
        <v>266</v>
      </c>
      <c r="I7" s="18" t="s">
        <v>265</v>
      </c>
      <c r="J7" s="18" t="s">
        <v>265</v>
      </c>
      <c r="K7" s="18" t="s">
        <v>265</v>
      </c>
      <c r="L7" s="18" t="s">
        <v>265</v>
      </c>
      <c r="M7" s="18" t="s">
        <v>265</v>
      </c>
      <c r="N7" s="18" t="s">
        <v>265</v>
      </c>
      <c r="O7" s="18" t="s">
        <v>265</v>
      </c>
      <c r="P7" s="18" t="s">
        <v>265</v>
      </c>
      <c r="Q7" s="18" t="s">
        <v>267</v>
      </c>
      <c r="R7" s="18" t="s">
        <v>267</v>
      </c>
      <c r="S7" s="18" t="s">
        <v>265</v>
      </c>
      <c r="T7" s="18" t="s">
        <v>265</v>
      </c>
      <c r="U7" s="18" t="s">
        <v>265</v>
      </c>
      <c r="V7" s="18" t="s">
        <v>265</v>
      </c>
      <c r="W7" s="18" t="s">
        <v>265</v>
      </c>
      <c r="X7" s="18" t="s">
        <v>265</v>
      </c>
      <c r="Y7" s="18" t="s">
        <v>265</v>
      </c>
      <c r="Z7" s="18" t="s">
        <v>265</v>
      </c>
      <c r="AA7" s="18" t="s">
        <v>268</v>
      </c>
      <c r="AB7" s="18" t="s">
        <v>268</v>
      </c>
      <c r="AC7" s="18" t="s">
        <v>268</v>
      </c>
      <c r="AD7" s="18" t="s">
        <v>268</v>
      </c>
      <c r="AE7" s="18" t="s">
        <v>268</v>
      </c>
      <c r="AF7" s="18" t="s">
        <v>268</v>
      </c>
      <c r="AG7" s="19"/>
      <c r="AH7" s="20" t="str">
        <f>IF(BE6=1,CK8,CK9)</f>
        <v>g/kg TS</v>
      </c>
      <c r="AI7" s="20" t="str">
        <f t="shared" ref="AI7:AP7" si="2">IF(BF6=1,CL8,CL9)</f>
        <v>g/kg TS</v>
      </c>
      <c r="AJ7" s="20" t="str">
        <f t="shared" si="2"/>
        <v>g/kg TS</v>
      </c>
      <c r="AK7" s="20" t="str">
        <f t="shared" si="2"/>
        <v>g/kg TS</v>
      </c>
      <c r="AL7" s="20" t="str">
        <f t="shared" si="2"/>
        <v>g/kg TS</v>
      </c>
      <c r="AM7" s="20" t="str">
        <f t="shared" si="2"/>
        <v>g/kg TS</v>
      </c>
      <c r="AN7" s="20" t="str">
        <f t="shared" si="2"/>
        <v>g/kg TS</v>
      </c>
      <c r="AO7" s="20" t="str">
        <f t="shared" si="2"/>
        <v>g/kg TS</v>
      </c>
      <c r="AP7" s="20" t="str">
        <f t="shared" si="2"/>
        <v>g/kg TS</v>
      </c>
      <c r="AQ7" s="19"/>
      <c r="AR7" s="20" t="str">
        <f t="shared" ref="AR7:AZ7" si="3">IF(BO6=1,CU8,CU9)</f>
        <v>g/100g APDE</v>
      </c>
      <c r="AS7" s="20" t="str">
        <f t="shared" si="3"/>
        <v>g/100g APDE</v>
      </c>
      <c r="AT7" s="20" t="str">
        <f t="shared" si="3"/>
        <v>g/100g APDE</v>
      </c>
      <c r="AU7" s="20" t="str">
        <f t="shared" si="3"/>
        <v>g/100g APDE</v>
      </c>
      <c r="AV7" s="20" t="str">
        <f t="shared" si="3"/>
        <v>g/100g APDE</v>
      </c>
      <c r="AW7" s="20" t="str">
        <f t="shared" si="3"/>
        <v>g/100g APDE</v>
      </c>
      <c r="AX7" s="20" t="str">
        <f t="shared" si="3"/>
        <v>g/100g APDE</v>
      </c>
      <c r="AY7" s="20" t="str">
        <f t="shared" si="3"/>
        <v>g/100g APDE</v>
      </c>
      <c r="AZ7" s="21" t="str">
        <f t="shared" si="3"/>
        <v>g/100g APDE</v>
      </c>
      <c r="BB7" s="499" t="s">
        <v>741</v>
      </c>
      <c r="BC7" s="512"/>
      <c r="BD7" s="500"/>
      <c r="BE7" s="458"/>
      <c r="BF7" s="329"/>
      <c r="BG7" s="213" t="s">
        <v>270</v>
      </c>
      <c r="BH7" s="316" t="s">
        <v>140</v>
      </c>
      <c r="BI7" s="8" t="s">
        <v>271</v>
      </c>
      <c r="BJ7" s="8" t="s">
        <v>245</v>
      </c>
      <c r="BK7" s="8" t="s">
        <v>146</v>
      </c>
      <c r="BL7" s="8" t="s">
        <v>149</v>
      </c>
      <c r="BM7" s="8" t="s">
        <v>151</v>
      </c>
      <c r="BN7" s="9" t="s">
        <v>153</v>
      </c>
      <c r="BO7" s="9" t="s">
        <v>157</v>
      </c>
      <c r="BP7" s="9" t="s">
        <v>161</v>
      </c>
      <c r="BQ7" s="9" t="s">
        <v>31</v>
      </c>
      <c r="BR7" s="9" t="s">
        <v>272</v>
      </c>
      <c r="BS7" s="9" t="s">
        <v>273</v>
      </c>
      <c r="BT7" s="8" t="s">
        <v>175</v>
      </c>
      <c r="BU7" s="8" t="s">
        <v>179</v>
      </c>
      <c r="BV7" s="9" t="s">
        <v>183</v>
      </c>
      <c r="BW7" s="10" t="s">
        <v>53</v>
      </c>
      <c r="BX7" s="10" t="s">
        <v>56</v>
      </c>
      <c r="BY7" s="10" t="s">
        <v>59</v>
      </c>
      <c r="BZ7" s="10" t="s">
        <v>61</v>
      </c>
      <c r="CA7" s="10" t="s">
        <v>63</v>
      </c>
      <c r="CB7" s="10" t="s">
        <v>247</v>
      </c>
      <c r="CC7" s="10" t="s">
        <v>248</v>
      </c>
      <c r="CD7" s="10" t="s">
        <v>249</v>
      </c>
      <c r="CE7" s="10" t="s">
        <v>250</v>
      </c>
      <c r="CF7" s="10" t="s">
        <v>251</v>
      </c>
      <c r="CG7" s="10" t="s">
        <v>252</v>
      </c>
      <c r="CH7" s="10" t="s">
        <v>253</v>
      </c>
      <c r="CI7" s="10" t="s">
        <v>254</v>
      </c>
      <c r="CJ7" s="11"/>
      <c r="CK7" s="12" t="s">
        <v>274</v>
      </c>
      <c r="CL7" s="12" t="s">
        <v>275</v>
      </c>
      <c r="CM7" s="12" t="s">
        <v>276</v>
      </c>
      <c r="CN7" s="12" t="s">
        <v>277</v>
      </c>
      <c r="CO7" s="12" t="s">
        <v>278</v>
      </c>
      <c r="CP7" s="12" t="s">
        <v>279</v>
      </c>
      <c r="CQ7" s="12" t="s">
        <v>280</v>
      </c>
      <c r="CR7" s="12" t="s">
        <v>281</v>
      </c>
      <c r="CS7" s="12" t="s">
        <v>282</v>
      </c>
      <c r="CT7" s="11"/>
      <c r="CU7" s="12" t="s">
        <v>274</v>
      </c>
      <c r="CV7" s="12" t="s">
        <v>275</v>
      </c>
      <c r="CW7" s="12" t="s">
        <v>276</v>
      </c>
      <c r="CX7" s="12" t="s">
        <v>277</v>
      </c>
      <c r="CY7" s="12" t="s">
        <v>278</v>
      </c>
      <c r="CZ7" s="12" t="s">
        <v>279</v>
      </c>
      <c r="DA7" s="12" t="s">
        <v>280</v>
      </c>
      <c r="DB7" s="12" t="s">
        <v>281</v>
      </c>
      <c r="DC7" s="13" t="s">
        <v>282</v>
      </c>
    </row>
    <row r="8" spans="1:107" ht="15" customHeight="1" thickBot="1" x14ac:dyDescent="0.2">
      <c r="A8" s="501" t="str">
        <f>IF($BE$6=1,BB10,BC10)</f>
        <v xml:space="preserve">Grünfutter Mischbestände
</v>
      </c>
      <c r="B8" s="22" t="str">
        <f>IF($BE$6=1,BD10,BD11)</f>
        <v>G (folg. Aufwüchse)</v>
      </c>
      <c r="C8" s="23" t="str">
        <f>IF($BE$6=1,BF8,BF10)</f>
        <v>G21-v</v>
      </c>
      <c r="D8" s="24">
        <v>1</v>
      </c>
      <c r="E8" s="25">
        <v>150</v>
      </c>
      <c r="F8" s="27">
        <v>6.0821958483964371</v>
      </c>
      <c r="G8" s="27">
        <v>6.2331219257792299</v>
      </c>
      <c r="H8" s="27">
        <v>10.395859757066242</v>
      </c>
      <c r="I8" s="27">
        <v>106.5010674358056</v>
      </c>
      <c r="J8" s="27">
        <v>129.14180047554643</v>
      </c>
      <c r="K8" s="25">
        <v>888.88146196802904</v>
      </c>
      <c r="L8" s="27">
        <v>193.46320566730063</v>
      </c>
      <c r="M8" s="27">
        <v>233.53486021803323</v>
      </c>
      <c r="N8" s="25">
        <v>446.37059564399505</v>
      </c>
      <c r="O8" s="25">
        <v>269.01861412359233</v>
      </c>
      <c r="P8" s="27">
        <v>87.792529326929483</v>
      </c>
      <c r="Q8" s="27">
        <v>75.496018236003835</v>
      </c>
      <c r="R8" s="25">
        <v>71.991751846654324</v>
      </c>
      <c r="S8" s="27">
        <v>111.11853803197101</v>
      </c>
      <c r="T8" s="27">
        <v>6.5552979999999996</v>
      </c>
      <c r="U8" s="27">
        <v>4.301057548188</v>
      </c>
      <c r="V8" s="27">
        <v>2.32158</v>
      </c>
      <c r="W8" s="27">
        <v>30.975295500000001</v>
      </c>
      <c r="X8" s="29">
        <v>0.28321499999999999</v>
      </c>
      <c r="Y8" s="27">
        <v>4.6521173333333321</v>
      </c>
      <c r="Z8" s="27">
        <v>2.52583</v>
      </c>
      <c r="AA8" s="27">
        <v>11.01999</v>
      </c>
      <c r="AB8" s="25">
        <v>200</v>
      </c>
      <c r="AC8" s="25">
        <v>96.851904999999988</v>
      </c>
      <c r="AD8" s="25">
        <v>32.570165000000003</v>
      </c>
      <c r="AE8" s="29">
        <v>0.15</v>
      </c>
      <c r="AF8" s="29">
        <v>0.02</v>
      </c>
      <c r="AG8" s="11"/>
      <c r="AH8" s="27">
        <v>11.217028364706573</v>
      </c>
      <c r="AI8" s="27">
        <v>3.2969512671545509</v>
      </c>
      <c r="AJ8" s="27">
        <v>16.220017065901356</v>
      </c>
      <c r="AK8" s="27">
        <v>3.8627359046367795</v>
      </c>
      <c r="AL8" s="30">
        <v>10.236488436541267</v>
      </c>
      <c r="AM8" s="27">
        <v>8.9953887299292035</v>
      </c>
      <c r="AN8" s="27">
        <v>8.0314279949044121</v>
      </c>
      <c r="AO8" s="27">
        <v>11.084152134132225</v>
      </c>
      <c r="AP8" s="27">
        <v>10.389426567943369</v>
      </c>
      <c r="AQ8" s="11"/>
      <c r="AR8" s="27">
        <f>AH8/$I8*100</f>
        <v>10.532315435681177</v>
      </c>
      <c r="AS8" s="27">
        <f t="shared" ref="AS8:AZ23" si="4">AI8/$I8*100</f>
        <v>3.0956978615653932</v>
      </c>
      <c r="AT8" s="27">
        <f t="shared" si="4"/>
        <v>15.229910325244491</v>
      </c>
      <c r="AU8" s="27">
        <f t="shared" si="4"/>
        <v>3.626945717670929</v>
      </c>
      <c r="AV8" s="30">
        <f t="shared" si="4"/>
        <v>9.6116298953636274</v>
      </c>
      <c r="AW8" s="27">
        <f t="shared" si="4"/>
        <v>8.4462897382237507</v>
      </c>
      <c r="AX8" s="27">
        <f t="shared" si="4"/>
        <v>7.5411713593813712</v>
      </c>
      <c r="AY8" s="27">
        <f t="shared" si="4"/>
        <v>10.407550272501531</v>
      </c>
      <c r="AZ8" s="31">
        <f t="shared" si="4"/>
        <v>9.7552323353056369</v>
      </c>
      <c r="BB8" s="136"/>
      <c r="BC8" s="460"/>
      <c r="BD8" s="309" t="s">
        <v>623</v>
      </c>
      <c r="BE8" s="309"/>
      <c r="BF8" s="330" t="s">
        <v>264</v>
      </c>
      <c r="BG8" s="2"/>
      <c r="BH8" s="18" t="s">
        <v>265</v>
      </c>
      <c r="BI8" s="18" t="s">
        <v>266</v>
      </c>
      <c r="BJ8" s="18" t="s">
        <v>266</v>
      </c>
      <c r="BK8" s="18" t="s">
        <v>266</v>
      </c>
      <c r="BL8" s="18" t="s">
        <v>265</v>
      </c>
      <c r="BM8" s="18" t="s">
        <v>265</v>
      </c>
      <c r="BN8" s="18" t="s">
        <v>265</v>
      </c>
      <c r="BO8" s="18" t="s">
        <v>265</v>
      </c>
      <c r="BP8" s="18" t="s">
        <v>265</v>
      </c>
      <c r="BQ8" s="18" t="s">
        <v>265</v>
      </c>
      <c r="BR8" s="18" t="s">
        <v>265</v>
      </c>
      <c r="BS8" s="18" t="s">
        <v>265</v>
      </c>
      <c r="BT8" s="18" t="s">
        <v>267</v>
      </c>
      <c r="BU8" s="18" t="s">
        <v>267</v>
      </c>
      <c r="BV8" s="18" t="s">
        <v>265</v>
      </c>
      <c r="BW8" s="18" t="s">
        <v>265</v>
      </c>
      <c r="BX8" s="18" t="s">
        <v>265</v>
      </c>
      <c r="BY8" s="18" t="s">
        <v>265</v>
      </c>
      <c r="BZ8" s="18" t="s">
        <v>265</v>
      </c>
      <c r="CA8" s="18" t="s">
        <v>265</v>
      </c>
      <c r="CB8" s="18" t="s">
        <v>265</v>
      </c>
      <c r="CC8" s="18" t="s">
        <v>265</v>
      </c>
      <c r="CD8" s="18" t="s">
        <v>268</v>
      </c>
      <c r="CE8" s="18" t="s">
        <v>268</v>
      </c>
      <c r="CF8" s="18" t="s">
        <v>268</v>
      </c>
      <c r="CG8" s="18" t="s">
        <v>268</v>
      </c>
      <c r="CH8" s="18" t="s">
        <v>268</v>
      </c>
      <c r="CI8" s="18" t="s">
        <v>268</v>
      </c>
      <c r="CJ8" s="19"/>
      <c r="CK8" s="20" t="s">
        <v>285</v>
      </c>
      <c r="CL8" s="20" t="s">
        <v>285</v>
      </c>
      <c r="CM8" s="20" t="s">
        <v>285</v>
      </c>
      <c r="CN8" s="20" t="s">
        <v>285</v>
      </c>
      <c r="CO8" s="20" t="s">
        <v>285</v>
      </c>
      <c r="CP8" s="20" t="s">
        <v>285</v>
      </c>
      <c r="CQ8" s="20" t="s">
        <v>285</v>
      </c>
      <c r="CR8" s="20" t="s">
        <v>285</v>
      </c>
      <c r="CS8" s="20" t="s">
        <v>285</v>
      </c>
      <c r="CT8" s="19"/>
      <c r="CU8" s="20" t="s">
        <v>286</v>
      </c>
      <c r="CV8" s="20" t="s">
        <v>286</v>
      </c>
      <c r="CW8" s="20" t="s">
        <v>286</v>
      </c>
      <c r="CX8" s="20" t="s">
        <v>286</v>
      </c>
      <c r="CY8" s="20" t="s">
        <v>286</v>
      </c>
      <c r="CZ8" s="20" t="s">
        <v>286</v>
      </c>
      <c r="DA8" s="20" t="s">
        <v>286</v>
      </c>
      <c r="DB8" s="20" t="s">
        <v>286</v>
      </c>
      <c r="DC8" s="21" t="s">
        <v>286</v>
      </c>
    </row>
    <row r="9" spans="1:107" ht="15.75" customHeight="1" thickBot="1" x14ac:dyDescent="0.2">
      <c r="A9" s="502">
        <f t="shared" ref="A9:A42" si="5">IF($BE$6=1,BB10,BB11)</f>
        <v>0</v>
      </c>
      <c r="B9" s="43"/>
      <c r="C9" s="34" t="s">
        <v>742</v>
      </c>
      <c r="D9" s="35">
        <v>2</v>
      </c>
      <c r="E9" s="36">
        <v>169.60599999999999</v>
      </c>
      <c r="F9" s="38">
        <v>5.9218400648726819</v>
      </c>
      <c r="G9" s="38">
        <v>6.0275800442617324</v>
      </c>
      <c r="H9" s="38">
        <v>10.168066592765719</v>
      </c>
      <c r="I9" s="38">
        <v>102.49530472804733</v>
      </c>
      <c r="J9" s="38">
        <v>116.68071321274151</v>
      </c>
      <c r="K9" s="36">
        <v>894.63328000000001</v>
      </c>
      <c r="L9" s="38">
        <v>174.9130375462108</v>
      </c>
      <c r="M9" s="38">
        <v>240.19955720518863</v>
      </c>
      <c r="N9" s="36">
        <v>454.03678257226454</v>
      </c>
      <c r="O9" s="36">
        <v>274.99055348234543</v>
      </c>
      <c r="P9" s="38">
        <v>94.186228266597965</v>
      </c>
      <c r="Q9" s="38">
        <v>74.011856312304317</v>
      </c>
      <c r="R9" s="36">
        <v>70.483139230993416</v>
      </c>
      <c r="S9" s="38">
        <v>105.36672</v>
      </c>
      <c r="T9" s="38">
        <v>6.5552979999999996</v>
      </c>
      <c r="U9" s="38">
        <v>4.0623598463759985</v>
      </c>
      <c r="V9" s="38">
        <v>2.1160100000000002</v>
      </c>
      <c r="W9" s="38">
        <v>30.345295500000006</v>
      </c>
      <c r="X9" s="40">
        <v>0.301375</v>
      </c>
      <c r="Y9" s="38">
        <v>4.9575733333333334</v>
      </c>
      <c r="Z9" s="38">
        <v>2.26213</v>
      </c>
      <c r="AA9" s="38">
        <v>9.7679200000000002</v>
      </c>
      <c r="AB9" s="36">
        <v>125</v>
      </c>
      <c r="AC9" s="36">
        <v>87.529794999999993</v>
      </c>
      <c r="AD9" s="36">
        <v>29.720165000000001</v>
      </c>
      <c r="AE9" s="40">
        <v>0.05</v>
      </c>
      <c r="AF9" s="40">
        <v>0.02</v>
      </c>
      <c r="AH9" s="38">
        <v>10.582386701058169</v>
      </c>
      <c r="AI9" s="38">
        <v>3.1141758663972818</v>
      </c>
      <c r="AJ9" s="38">
        <v>15.275221867708144</v>
      </c>
      <c r="AK9" s="38">
        <v>3.6461560210446038</v>
      </c>
      <c r="AL9" s="41">
        <v>9.7402201449975792</v>
      </c>
      <c r="AM9" s="38">
        <v>8.7200780500572304</v>
      </c>
      <c r="AN9" s="38">
        <v>7.6171417036031013</v>
      </c>
      <c r="AO9" s="38">
        <v>10.310908332908889</v>
      </c>
      <c r="AP9" s="38">
        <v>9.878090218606193</v>
      </c>
      <c r="AR9" s="38">
        <f t="shared" ref="AR9:AZ50" si="6">AH9/$I9*100</f>
        <v>10.324752659779499</v>
      </c>
      <c r="AS9" s="38">
        <f t="shared" si="4"/>
        <v>3.0383595372101988</v>
      </c>
      <c r="AT9" s="38">
        <f t="shared" si="4"/>
        <v>14.903338165819566</v>
      </c>
      <c r="AU9" s="38">
        <f t="shared" si="4"/>
        <v>3.557388341562588</v>
      </c>
      <c r="AV9" s="41">
        <f t="shared" si="4"/>
        <v>9.5030891130491142</v>
      </c>
      <c r="AW9" s="38">
        <f t="shared" si="4"/>
        <v>8.5077829401008884</v>
      </c>
      <c r="AX9" s="38">
        <f t="shared" si="4"/>
        <v>7.4316981873597072</v>
      </c>
      <c r="AY9" s="38">
        <f t="shared" si="4"/>
        <v>10.059883582245071</v>
      </c>
      <c r="AZ9" s="42">
        <f t="shared" si="4"/>
        <v>9.6376026636692398</v>
      </c>
      <c r="BB9" s="14"/>
      <c r="BC9" s="461"/>
      <c r="BD9" s="15"/>
      <c r="BE9" s="15"/>
      <c r="BF9" s="331"/>
      <c r="BG9" s="17"/>
      <c r="BH9" s="18" t="s">
        <v>265</v>
      </c>
      <c r="BI9" s="18" t="s">
        <v>266</v>
      </c>
      <c r="BJ9" s="18" t="s">
        <v>266</v>
      </c>
      <c r="BK9" s="18" t="s">
        <v>266</v>
      </c>
      <c r="BL9" s="18" t="s">
        <v>265</v>
      </c>
      <c r="BM9" s="18" t="s">
        <v>265</v>
      </c>
      <c r="BN9" s="18" t="s">
        <v>265</v>
      </c>
      <c r="BO9" s="18" t="s">
        <v>265</v>
      </c>
      <c r="BP9" s="18" t="s">
        <v>265</v>
      </c>
      <c r="BQ9" s="18" t="s">
        <v>265</v>
      </c>
      <c r="BR9" s="18" t="s">
        <v>265</v>
      </c>
      <c r="BS9" s="18" t="s">
        <v>265</v>
      </c>
      <c r="BT9" s="18" t="s">
        <v>267</v>
      </c>
      <c r="BU9" s="18" t="s">
        <v>267</v>
      </c>
      <c r="BV9" s="18" t="s">
        <v>265</v>
      </c>
      <c r="BW9" s="18" t="s">
        <v>265</v>
      </c>
      <c r="BX9" s="18" t="s">
        <v>265</v>
      </c>
      <c r="BY9" s="18" t="s">
        <v>265</v>
      </c>
      <c r="BZ9" s="18" t="s">
        <v>265</v>
      </c>
      <c r="CA9" s="18" t="s">
        <v>265</v>
      </c>
      <c r="CB9" s="18" t="s">
        <v>265</v>
      </c>
      <c r="CC9" s="18" t="s">
        <v>265</v>
      </c>
      <c r="CD9" s="18" t="s">
        <v>268</v>
      </c>
      <c r="CE9" s="18" t="s">
        <v>268</v>
      </c>
      <c r="CF9" s="18" t="s">
        <v>268</v>
      </c>
      <c r="CG9" s="18" t="s">
        <v>268</v>
      </c>
      <c r="CH9" s="18" t="s">
        <v>268</v>
      </c>
      <c r="CI9" s="18" t="s">
        <v>268</v>
      </c>
      <c r="CJ9" s="19"/>
      <c r="CK9" s="315" t="s">
        <v>289</v>
      </c>
      <c r="CL9" s="315" t="s">
        <v>289</v>
      </c>
      <c r="CM9" s="315" t="s">
        <v>289</v>
      </c>
      <c r="CN9" s="315" t="s">
        <v>289</v>
      </c>
      <c r="CO9" s="315" t="s">
        <v>289</v>
      </c>
      <c r="CP9" s="315" t="s">
        <v>289</v>
      </c>
      <c r="CQ9" s="315" t="s">
        <v>289</v>
      </c>
      <c r="CR9" s="315" t="s">
        <v>289</v>
      </c>
      <c r="CS9" s="315" t="s">
        <v>289</v>
      </c>
      <c r="CT9" s="19"/>
      <c r="CU9" s="20" t="s">
        <v>290</v>
      </c>
      <c r="CV9" s="20" t="s">
        <v>290</v>
      </c>
      <c r="CW9" s="20" t="s">
        <v>290</v>
      </c>
      <c r="CX9" s="20" t="s">
        <v>290</v>
      </c>
      <c r="CY9" s="20" t="s">
        <v>290</v>
      </c>
      <c r="CZ9" s="20" t="s">
        <v>290</v>
      </c>
      <c r="DA9" s="20" t="s">
        <v>290</v>
      </c>
      <c r="DB9" s="20" t="s">
        <v>290</v>
      </c>
      <c r="DC9" s="21" t="s">
        <v>290</v>
      </c>
    </row>
    <row r="10" spans="1:107" ht="15" customHeight="1" x14ac:dyDescent="0.15">
      <c r="A10" s="502">
        <f t="shared" si="5"/>
        <v>0</v>
      </c>
      <c r="B10" s="43"/>
      <c r="C10" s="34" t="s">
        <v>743</v>
      </c>
      <c r="D10" s="35">
        <v>3</v>
      </c>
      <c r="E10" s="36">
        <v>190</v>
      </c>
      <c r="F10" s="38">
        <v>5.6134779386222693</v>
      </c>
      <c r="G10" s="38">
        <v>5.6384912547621182</v>
      </c>
      <c r="H10" s="38">
        <v>9.7210372173587825</v>
      </c>
      <c r="I10" s="38">
        <v>95.834356209333066</v>
      </c>
      <c r="J10" s="38">
        <v>100.3593174377171</v>
      </c>
      <c r="K10" s="36">
        <v>898.39039725912596</v>
      </c>
      <c r="L10" s="38">
        <v>150.77594671072049</v>
      </c>
      <c r="M10" s="38">
        <v>258.77613302232675</v>
      </c>
      <c r="N10" s="36">
        <v>486.369817673434</v>
      </c>
      <c r="O10" s="36">
        <v>294.9574875207619</v>
      </c>
      <c r="P10" s="38">
        <v>88.251028613446223</v>
      </c>
      <c r="Q10" s="38">
        <v>71.235697084167697</v>
      </c>
      <c r="R10" s="36">
        <v>68.403132403280381</v>
      </c>
      <c r="S10" s="38">
        <v>101.60960274087397</v>
      </c>
      <c r="T10" s="38">
        <v>6.5552979999999996</v>
      </c>
      <c r="U10" s="38">
        <v>3.8236621445639991</v>
      </c>
      <c r="V10" s="38">
        <v>1.9504399999999997</v>
      </c>
      <c r="W10" s="38">
        <v>28.815295500000001</v>
      </c>
      <c r="X10" s="40">
        <v>0.30913499999999999</v>
      </c>
      <c r="Y10" s="38">
        <v>5.0327893333333336</v>
      </c>
      <c r="Z10" s="38">
        <v>2.0269299999999997</v>
      </c>
      <c r="AA10" s="38">
        <v>8.7430700000000012</v>
      </c>
      <c r="AB10" s="36">
        <v>125</v>
      </c>
      <c r="AC10" s="36">
        <v>79.270564999999991</v>
      </c>
      <c r="AD10" s="36">
        <v>27.370165</v>
      </c>
      <c r="AE10" s="40">
        <v>0.05</v>
      </c>
      <c r="AF10" s="40">
        <v>0.02</v>
      </c>
      <c r="AH10" s="38">
        <v>9.1999999999999993</v>
      </c>
      <c r="AI10" s="38">
        <v>2.75</v>
      </c>
      <c r="AJ10" s="38">
        <v>13.3</v>
      </c>
      <c r="AK10" s="38">
        <v>3.15</v>
      </c>
      <c r="AL10" s="41">
        <v>8.5</v>
      </c>
      <c r="AM10" s="38">
        <v>7.8</v>
      </c>
      <c r="AN10" s="38">
        <v>6.6</v>
      </c>
      <c r="AO10" s="38">
        <v>9</v>
      </c>
      <c r="AP10" s="38">
        <v>8.5</v>
      </c>
      <c r="AR10" s="38">
        <f t="shared" si="6"/>
        <v>9.5998975356022012</v>
      </c>
      <c r="AS10" s="38">
        <f t="shared" si="4"/>
        <v>2.8695345894463102</v>
      </c>
      <c r="AT10" s="38">
        <f t="shared" si="4"/>
        <v>13.878112741685792</v>
      </c>
      <c r="AU10" s="38">
        <f t="shared" si="4"/>
        <v>3.2869214388203187</v>
      </c>
      <c r="AV10" s="41">
        <f t="shared" si="4"/>
        <v>8.8694705491976862</v>
      </c>
      <c r="AW10" s="38">
        <f t="shared" si="4"/>
        <v>8.1390435627931712</v>
      </c>
      <c r="AX10" s="38">
        <f t="shared" si="4"/>
        <v>6.8868830146711444</v>
      </c>
      <c r="AY10" s="38">
        <f t="shared" si="4"/>
        <v>9.3912041109151971</v>
      </c>
      <c r="AZ10" s="42">
        <f t="shared" si="4"/>
        <v>8.8694705491976862</v>
      </c>
      <c r="BB10" s="462" t="s">
        <v>292</v>
      </c>
      <c r="BC10" s="462" t="s">
        <v>744</v>
      </c>
      <c r="BD10" s="43" t="s">
        <v>745</v>
      </c>
      <c r="BE10" s="34"/>
      <c r="BF10" s="34" t="s">
        <v>746</v>
      </c>
      <c r="BG10" s="24"/>
      <c r="BH10" s="25"/>
      <c r="BI10" s="26"/>
      <c r="BJ10" s="27"/>
      <c r="BK10" s="27"/>
      <c r="BL10" s="25"/>
      <c r="BM10" s="25"/>
      <c r="BN10" s="25"/>
      <c r="BO10" s="25"/>
      <c r="BP10" s="25"/>
      <c r="BQ10" s="25"/>
      <c r="BR10" s="25"/>
      <c r="BS10" s="25"/>
      <c r="BT10" s="25"/>
      <c r="BU10" s="25"/>
      <c r="BV10" s="28"/>
      <c r="BW10" s="27"/>
      <c r="BX10" s="27"/>
      <c r="BY10" s="27"/>
      <c r="BZ10" s="25"/>
      <c r="CA10" s="27"/>
      <c r="CB10" s="27"/>
      <c r="CC10" s="27"/>
      <c r="CD10" s="27"/>
      <c r="CE10" s="25"/>
      <c r="CF10" s="25"/>
      <c r="CG10" s="25"/>
      <c r="CH10" s="29"/>
      <c r="CI10" s="29"/>
      <c r="CJ10" s="11"/>
      <c r="CK10" s="27"/>
      <c r="CL10" s="27"/>
      <c r="CM10" s="27"/>
      <c r="CN10" s="27"/>
      <c r="CO10" s="30"/>
      <c r="CP10" s="27"/>
      <c r="CQ10" s="27"/>
      <c r="CR10" s="27"/>
      <c r="CS10" s="27"/>
      <c r="CT10" s="11"/>
      <c r="CU10" s="27"/>
      <c r="CV10" s="27"/>
      <c r="CW10" s="27"/>
      <c r="CX10" s="27"/>
      <c r="CY10" s="30"/>
      <c r="CZ10" s="27"/>
      <c r="DA10" s="27"/>
      <c r="DB10" s="27"/>
      <c r="DC10" s="31"/>
    </row>
    <row r="11" spans="1:107" ht="14" customHeight="1" x14ac:dyDescent="0.15">
      <c r="A11" s="502">
        <f t="shared" si="5"/>
        <v>0</v>
      </c>
      <c r="B11" s="43"/>
      <c r="C11" s="34" t="s">
        <v>747</v>
      </c>
      <c r="D11" s="35">
        <v>4</v>
      </c>
      <c r="E11" s="36">
        <v>200</v>
      </c>
      <c r="F11" s="38">
        <v>5.3799017224713888</v>
      </c>
      <c r="G11" s="38">
        <v>5.3427498012459962</v>
      </c>
      <c r="H11" s="38">
        <v>9.3815794052823893</v>
      </c>
      <c r="I11" s="38">
        <v>90.602068814706968</v>
      </c>
      <c r="J11" s="38">
        <v>88.479376358010938</v>
      </c>
      <c r="K11" s="36">
        <v>902.52995088398052</v>
      </c>
      <c r="L11" s="38">
        <v>133.29896000000002</v>
      </c>
      <c r="M11" s="38">
        <v>269.31058777236495</v>
      </c>
      <c r="N11" s="36">
        <v>505.45645095131181</v>
      </c>
      <c r="O11" s="36">
        <v>312.97832000000005</v>
      </c>
      <c r="P11" s="38">
        <v>82.984108380686536</v>
      </c>
      <c r="Q11" s="38">
        <v>69.003050815807711</v>
      </c>
      <c r="R11" s="36">
        <v>66.755617316359704</v>
      </c>
      <c r="S11" s="38">
        <v>97.47004911601951</v>
      </c>
      <c r="T11" s="38">
        <v>6.5552979999999996</v>
      </c>
      <c r="U11" s="38">
        <v>3.5849644427519993</v>
      </c>
      <c r="V11" s="38">
        <v>1.82487</v>
      </c>
      <c r="W11" s="38">
        <v>26.385295500000002</v>
      </c>
      <c r="X11" s="40">
        <v>0.30649499999999996</v>
      </c>
      <c r="Y11" s="38">
        <v>4.8777653333333335</v>
      </c>
      <c r="Z11" s="38">
        <v>1.82023</v>
      </c>
      <c r="AA11" s="38">
        <v>7.9454399999999996</v>
      </c>
      <c r="AB11" s="36">
        <v>125</v>
      </c>
      <c r="AC11" s="36">
        <v>72.074214999999995</v>
      </c>
      <c r="AD11" s="36">
        <v>25.520165000000006</v>
      </c>
      <c r="AE11" s="40">
        <v>0.05</v>
      </c>
      <c r="AF11" s="40">
        <v>0.02</v>
      </c>
      <c r="AH11" s="38">
        <v>7.5941900934022559</v>
      </c>
      <c r="AI11" s="38">
        <v>2.2474019661558926</v>
      </c>
      <c r="AJ11" s="38">
        <v>10.980010996196237</v>
      </c>
      <c r="AK11" s="38">
        <v>2.6072994659927033</v>
      </c>
      <c r="AL11" s="41">
        <v>6.9514292662471808</v>
      </c>
      <c r="AM11" s="38">
        <v>6.1798850305494604</v>
      </c>
      <c r="AN11" s="38">
        <v>5.4219461778967872</v>
      </c>
      <c r="AO11" s="38">
        <v>7.3943545754505937</v>
      </c>
      <c r="AP11" s="38">
        <v>7.0732209713791363</v>
      </c>
      <c r="AR11" s="38">
        <f t="shared" si="6"/>
        <v>8.3819168731492919</v>
      </c>
      <c r="AS11" s="38">
        <f t="shared" si="4"/>
        <v>2.480519479916206</v>
      </c>
      <c r="AT11" s="38">
        <f t="shared" si="4"/>
        <v>12.118940703938879</v>
      </c>
      <c r="AU11" s="38">
        <f t="shared" si="4"/>
        <v>2.8777482678954831</v>
      </c>
      <c r="AV11" s="41">
        <f t="shared" si="4"/>
        <v>7.6724840361689308</v>
      </c>
      <c r="AW11" s="38">
        <f t="shared" si="4"/>
        <v>6.8209094023980077</v>
      </c>
      <c r="AX11" s="38">
        <f t="shared" si="4"/>
        <v>5.9843514048066311</v>
      </c>
      <c r="AY11" s="38">
        <f t="shared" si="4"/>
        <v>8.1613529052774858</v>
      </c>
      <c r="AZ11" s="42">
        <f t="shared" si="4"/>
        <v>7.8069088972402989</v>
      </c>
      <c r="BB11" s="463"/>
      <c r="BC11" s="464"/>
      <c r="BD11" s="33" t="s">
        <v>748</v>
      </c>
      <c r="BE11" s="310"/>
      <c r="BF11" s="34" t="s">
        <v>742</v>
      </c>
      <c r="BG11" s="35"/>
      <c r="BH11" s="36"/>
      <c r="BI11" s="37"/>
      <c r="BJ11" s="38"/>
      <c r="BK11" s="38"/>
      <c r="BL11" s="36"/>
      <c r="BM11" s="36"/>
      <c r="BN11" s="36"/>
      <c r="BO11" s="36"/>
      <c r="BP11" s="36"/>
      <c r="BQ11" s="36"/>
      <c r="BR11" s="36"/>
      <c r="BS11" s="36"/>
      <c r="BT11" s="36"/>
      <c r="BU11" s="36"/>
      <c r="BV11" s="39"/>
      <c r="BW11" s="38"/>
      <c r="BX11" s="38"/>
      <c r="BY11" s="38"/>
      <c r="BZ11" s="39"/>
      <c r="CA11" s="38"/>
      <c r="CB11" s="38"/>
      <c r="CC11" s="38"/>
      <c r="CD11" s="38"/>
      <c r="CE11" s="36"/>
      <c r="CF11" s="36"/>
      <c r="CG11" s="36"/>
      <c r="CH11" s="40"/>
      <c r="CI11" s="40"/>
      <c r="CK11" s="38"/>
      <c r="CL11" s="38"/>
      <c r="CM11" s="38"/>
      <c r="CN11" s="38"/>
      <c r="CO11" s="41"/>
      <c r="CP11" s="38"/>
      <c r="CQ11" s="38"/>
      <c r="CR11" s="38"/>
      <c r="CS11" s="38"/>
      <c r="CU11" s="38"/>
      <c r="CV11" s="38"/>
      <c r="CW11" s="38"/>
      <c r="CX11" s="38"/>
      <c r="CY11" s="41"/>
      <c r="CZ11" s="38"/>
      <c r="DA11" s="38"/>
      <c r="DB11" s="38"/>
      <c r="DC11" s="42"/>
    </row>
    <row r="12" spans="1:107" ht="14" customHeight="1" x14ac:dyDescent="0.15">
      <c r="A12" s="502">
        <f t="shared" si="5"/>
        <v>0</v>
      </c>
      <c r="B12" s="43"/>
      <c r="C12" s="34" t="s">
        <v>749</v>
      </c>
      <c r="D12" s="35">
        <v>5</v>
      </c>
      <c r="E12" s="36">
        <v>210.41500000000002</v>
      </c>
      <c r="F12" s="38">
        <v>4.9159259995568609</v>
      </c>
      <c r="G12" s="38">
        <v>4.7616876230691059</v>
      </c>
      <c r="H12" s="38">
        <v>8.6952085932412544</v>
      </c>
      <c r="I12" s="38">
        <v>81.500527821220246</v>
      </c>
      <c r="J12" s="38">
        <v>73.91198283183293</v>
      </c>
      <c r="K12" s="36">
        <v>904.44307763735287</v>
      </c>
      <c r="L12" s="38">
        <v>111.90417879945915</v>
      </c>
      <c r="M12" s="38">
        <v>295.7683795133135</v>
      </c>
      <c r="N12" s="36">
        <v>552.93947213034573</v>
      </c>
      <c r="O12" s="36">
        <v>346.3896401780807</v>
      </c>
      <c r="P12" s="38">
        <v>71.914656312243295</v>
      </c>
      <c r="Q12" s="38">
        <v>63.794834264068484</v>
      </c>
      <c r="R12" s="36">
        <v>64.64644529060736</v>
      </c>
      <c r="S12" s="38">
        <v>95.556922362647072</v>
      </c>
      <c r="T12" s="38">
        <v>6.5552979999999996</v>
      </c>
      <c r="U12" s="38">
        <v>3.3462667409399995</v>
      </c>
      <c r="V12" s="38">
        <v>1.7393000000000001</v>
      </c>
      <c r="W12" s="38">
        <v>23.0552955</v>
      </c>
      <c r="X12" s="40">
        <v>0.29345499999999997</v>
      </c>
      <c r="Y12" s="38">
        <v>4.4925013333333341</v>
      </c>
      <c r="Z12" s="38">
        <v>1.6420300000000001</v>
      </c>
      <c r="AA12" s="38">
        <v>7.3750300000000006</v>
      </c>
      <c r="AB12" s="36">
        <v>75</v>
      </c>
      <c r="AC12" s="36">
        <v>65.940744999999993</v>
      </c>
      <c r="AD12" s="36">
        <v>24.170165000000004</v>
      </c>
      <c r="AE12" s="40">
        <v>0.05</v>
      </c>
      <c r="AF12" s="40">
        <v>0.02</v>
      </c>
      <c r="AH12" s="38">
        <v>6.3498426803612764</v>
      </c>
      <c r="AI12" s="38">
        <v>1.8602165407291833</v>
      </c>
      <c r="AJ12" s="38">
        <v>9.1004070384209399</v>
      </c>
      <c r="AK12" s="38">
        <v>2.1535570195181535</v>
      </c>
      <c r="AL12" s="41">
        <v>5.7446297344725714</v>
      </c>
      <c r="AM12" s="38">
        <v>5.1064770271238986</v>
      </c>
      <c r="AN12" s="38">
        <v>4.480376047751375</v>
      </c>
      <c r="AO12" s="38">
        <v>6.0799687182317017</v>
      </c>
      <c r="AP12" s="38">
        <v>5.8255976661701165</v>
      </c>
      <c r="AR12" s="38">
        <f t="shared" si="6"/>
        <v>7.7911675545099621</v>
      </c>
      <c r="AS12" s="38">
        <f t="shared" si="4"/>
        <v>2.2824595011332427</v>
      </c>
      <c r="AT12" s="38">
        <f t="shared" si="4"/>
        <v>11.166071290217426</v>
      </c>
      <c r="AU12" s="38">
        <f t="shared" si="4"/>
        <v>2.6423841379803101</v>
      </c>
      <c r="AV12" s="41">
        <f t="shared" si="4"/>
        <v>7.0485797921137463</v>
      </c>
      <c r="AW12" s="38">
        <f t="shared" si="4"/>
        <v>6.2655754062421272</v>
      </c>
      <c r="AX12" s="38">
        <f t="shared" si="4"/>
        <v>5.4973583208927659</v>
      </c>
      <c r="AY12" s="38">
        <f t="shared" si="4"/>
        <v>7.4600360031639736</v>
      </c>
      <c r="AZ12" s="42">
        <f t="shared" si="4"/>
        <v>7.1479263041696637</v>
      </c>
      <c r="BB12" s="463"/>
      <c r="BC12" s="464"/>
      <c r="BD12" s="43"/>
      <c r="BE12" s="34"/>
      <c r="BF12" s="34" t="s">
        <v>743</v>
      </c>
      <c r="BG12" s="35"/>
      <c r="BH12" s="36"/>
      <c r="BI12" s="37"/>
      <c r="BJ12" s="38"/>
      <c r="BK12" s="38"/>
      <c r="BL12" s="36"/>
      <c r="BM12" s="36"/>
      <c r="BN12" s="36"/>
      <c r="BO12" s="36"/>
      <c r="BP12" s="36"/>
      <c r="BQ12" s="36"/>
      <c r="BR12" s="36"/>
      <c r="BS12" s="36"/>
      <c r="BT12" s="36"/>
      <c r="BU12" s="36"/>
      <c r="BV12" s="39"/>
      <c r="BW12" s="38"/>
      <c r="BX12" s="38"/>
      <c r="BY12" s="38"/>
      <c r="BZ12" s="39"/>
      <c r="CA12" s="38"/>
      <c r="CB12" s="38"/>
      <c r="CC12" s="38"/>
      <c r="CD12" s="38"/>
      <c r="CE12" s="36"/>
      <c r="CF12" s="36"/>
      <c r="CG12" s="36"/>
      <c r="CH12" s="40"/>
      <c r="CI12" s="40"/>
      <c r="CK12" s="38"/>
      <c r="CL12" s="38"/>
      <c r="CM12" s="38"/>
      <c r="CN12" s="38"/>
      <c r="CO12" s="41"/>
      <c r="CP12" s="38"/>
      <c r="CQ12" s="38"/>
      <c r="CR12" s="38"/>
      <c r="CS12" s="38"/>
      <c r="CU12" s="38"/>
      <c r="CV12" s="38"/>
      <c r="CW12" s="38"/>
      <c r="CX12" s="38"/>
      <c r="CY12" s="41"/>
      <c r="CZ12" s="38"/>
      <c r="DA12" s="38"/>
      <c r="DB12" s="38"/>
      <c r="DC12" s="42"/>
    </row>
    <row r="13" spans="1:107" ht="14" customHeight="1" x14ac:dyDescent="0.15">
      <c r="A13" s="502">
        <f t="shared" si="5"/>
        <v>0</v>
      </c>
      <c r="B13" s="44" t="str">
        <f>IF($BE$6=1,BD15,BD16)</f>
        <v>GR (folg. Aufwüchse)</v>
      </c>
      <c r="C13" s="45" t="s">
        <v>750</v>
      </c>
      <c r="D13" s="46">
        <v>1</v>
      </c>
      <c r="E13" s="47">
        <v>130</v>
      </c>
      <c r="F13" s="49">
        <v>6.2825771299198641</v>
      </c>
      <c r="G13" s="49">
        <v>6.5059396200767603</v>
      </c>
      <c r="H13" s="49">
        <v>10.660900825444184</v>
      </c>
      <c r="I13" s="49">
        <v>106.97260455752229</v>
      </c>
      <c r="J13" s="49">
        <v>123.14038227660296</v>
      </c>
      <c r="K13" s="47">
        <v>886.64625322390407</v>
      </c>
      <c r="L13" s="49">
        <v>184.507518663675</v>
      </c>
      <c r="M13" s="49">
        <v>213.60265337489386</v>
      </c>
      <c r="N13" s="47">
        <v>404.39925096453885</v>
      </c>
      <c r="O13" s="47">
        <v>247.72867574171212</v>
      </c>
      <c r="P13" s="49">
        <v>122.65695804275526</v>
      </c>
      <c r="Q13" s="49">
        <v>78.168155375742742</v>
      </c>
      <c r="R13" s="47">
        <v>71.357542138303799</v>
      </c>
      <c r="S13" s="49">
        <v>113.35374677609596</v>
      </c>
      <c r="T13" s="49">
        <v>6.5552979999999996</v>
      </c>
      <c r="U13" s="49">
        <v>4.301057548188</v>
      </c>
      <c r="V13" s="49">
        <v>2.32158</v>
      </c>
      <c r="W13" s="49">
        <v>30.975295500000001</v>
      </c>
      <c r="X13" s="51">
        <v>0.28321499999999999</v>
      </c>
      <c r="Y13" s="49">
        <v>5.8611240000000002</v>
      </c>
      <c r="Z13" s="49">
        <v>2.52583</v>
      </c>
      <c r="AA13" s="49">
        <v>10.309614999999999</v>
      </c>
      <c r="AB13" s="47">
        <v>200</v>
      </c>
      <c r="AC13" s="47">
        <v>77.515899999999988</v>
      </c>
      <c r="AD13" s="47">
        <v>31.071120000000001</v>
      </c>
      <c r="AE13" s="51">
        <v>0.15</v>
      </c>
      <c r="AF13" s="51">
        <v>0.02</v>
      </c>
      <c r="AH13" s="49">
        <v>10.682395636377564</v>
      </c>
      <c r="AI13" s="49">
        <v>2.9643587691910582</v>
      </c>
      <c r="AJ13" s="49">
        <v>15.315269131749643</v>
      </c>
      <c r="AK13" s="49">
        <v>3.8184297179113438</v>
      </c>
      <c r="AL13" s="52">
        <v>9.3633366000619453</v>
      </c>
      <c r="AM13" s="49">
        <v>8.288894081453078</v>
      </c>
      <c r="AN13" s="49">
        <v>7.6786231559055915</v>
      </c>
      <c r="AO13" s="49">
        <v>10.470056707288256</v>
      </c>
      <c r="AP13" s="49">
        <v>9.3516075633700027</v>
      </c>
      <c r="AR13" s="49">
        <f t="shared" si="6"/>
        <v>9.9861040876436054</v>
      </c>
      <c r="AS13" s="49">
        <f t="shared" si="4"/>
        <v>2.7711382568020362</v>
      </c>
      <c r="AT13" s="49">
        <f t="shared" si="4"/>
        <v>14.317001250085648</v>
      </c>
      <c r="AU13" s="49">
        <f t="shared" si="4"/>
        <v>3.5695398216260714</v>
      </c>
      <c r="AV13" s="52">
        <f t="shared" si="4"/>
        <v>8.7530229246937772</v>
      </c>
      <c r="AW13" s="49">
        <f t="shared" si="4"/>
        <v>7.7486138771127129</v>
      </c>
      <c r="AX13" s="49">
        <f t="shared" si="4"/>
        <v>7.1781211532309399</v>
      </c>
      <c r="AY13" s="49">
        <f t="shared" si="4"/>
        <v>9.7876056683823212</v>
      </c>
      <c r="AZ13" s="53">
        <f t="shared" si="4"/>
        <v>8.7420584008883981</v>
      </c>
      <c r="BB13" s="463"/>
      <c r="BC13" s="464"/>
      <c r="BD13" s="43"/>
      <c r="BE13" s="34"/>
      <c r="BF13" s="34" t="s">
        <v>747</v>
      </c>
      <c r="BG13" s="35"/>
      <c r="BH13" s="36"/>
      <c r="BI13" s="37"/>
      <c r="BJ13" s="38"/>
      <c r="BK13" s="38"/>
      <c r="BL13" s="36"/>
      <c r="BM13" s="36"/>
      <c r="BN13" s="36"/>
      <c r="BO13" s="36"/>
      <c r="BP13" s="36"/>
      <c r="BQ13" s="36"/>
      <c r="BR13" s="36"/>
      <c r="BS13" s="36"/>
      <c r="BT13" s="36"/>
      <c r="BU13" s="36"/>
      <c r="BV13" s="39"/>
      <c r="BW13" s="38"/>
      <c r="BX13" s="38"/>
      <c r="BY13" s="38"/>
      <c r="BZ13" s="39"/>
      <c r="CA13" s="38"/>
      <c r="CB13" s="38"/>
      <c r="CC13" s="38"/>
      <c r="CD13" s="38"/>
      <c r="CE13" s="36"/>
      <c r="CF13" s="36"/>
      <c r="CG13" s="36"/>
      <c r="CH13" s="40"/>
      <c r="CI13" s="40"/>
      <c r="CK13" s="38"/>
      <c r="CL13" s="38"/>
      <c r="CM13" s="38"/>
      <c r="CN13" s="38"/>
      <c r="CO13" s="41"/>
      <c r="CP13" s="38"/>
      <c r="CQ13" s="38"/>
      <c r="CR13" s="38"/>
      <c r="CS13" s="38"/>
      <c r="CU13" s="38"/>
      <c r="CV13" s="38"/>
      <c r="CW13" s="38"/>
      <c r="CX13" s="38"/>
      <c r="CY13" s="41"/>
      <c r="CZ13" s="38"/>
      <c r="DA13" s="38"/>
      <c r="DB13" s="38"/>
      <c r="DC13" s="42"/>
    </row>
    <row r="14" spans="1:107" ht="14" customHeight="1" x14ac:dyDescent="0.15">
      <c r="A14" s="502">
        <f t="shared" si="5"/>
        <v>0</v>
      </c>
      <c r="B14" s="43"/>
      <c r="C14" s="34" t="s">
        <v>751</v>
      </c>
      <c r="D14" s="35">
        <v>2</v>
      </c>
      <c r="E14" s="54">
        <v>150</v>
      </c>
      <c r="F14" s="56">
        <v>6.2106367358867374</v>
      </c>
      <c r="G14" s="56">
        <v>6.4074664583737224</v>
      </c>
      <c r="H14" s="56">
        <v>10.566585598414116</v>
      </c>
      <c r="I14" s="56">
        <v>104.59352470932606</v>
      </c>
      <c r="J14" s="56">
        <v>114.37528468951089</v>
      </c>
      <c r="K14" s="54">
        <v>894.37378896425162</v>
      </c>
      <c r="L14" s="56">
        <v>171.49160398215105</v>
      </c>
      <c r="M14" s="56">
        <v>218.42427720518862</v>
      </c>
      <c r="N14" s="54">
        <v>414.05988397476744</v>
      </c>
      <c r="O14" s="54">
        <v>254.02451348234544</v>
      </c>
      <c r="P14" s="56">
        <v>138.4363567530186</v>
      </c>
      <c r="Q14" s="56">
        <v>77.317345461948378</v>
      </c>
      <c r="R14" s="54">
        <v>70.212601758278566</v>
      </c>
      <c r="S14" s="56">
        <v>105.62621103574843</v>
      </c>
      <c r="T14" s="56">
        <v>6.5552979999999996</v>
      </c>
      <c r="U14" s="56">
        <v>4.0623598463759985</v>
      </c>
      <c r="V14" s="56">
        <v>2.1160100000000002</v>
      </c>
      <c r="W14" s="56">
        <v>30.345295500000006</v>
      </c>
      <c r="X14" s="58">
        <v>0.301375</v>
      </c>
      <c r="Y14" s="56">
        <v>6.1665799999999997</v>
      </c>
      <c r="Z14" s="56">
        <v>2.26213</v>
      </c>
      <c r="AA14" s="56">
        <v>9.0575449999999993</v>
      </c>
      <c r="AB14" s="54">
        <v>125</v>
      </c>
      <c r="AC14" s="54">
        <v>68.193789999999993</v>
      </c>
      <c r="AD14" s="54">
        <v>28.221119999999999</v>
      </c>
      <c r="AE14" s="58">
        <v>0.05</v>
      </c>
      <c r="AF14" s="58">
        <v>0.02</v>
      </c>
      <c r="AH14" s="56">
        <v>10.098284194905174</v>
      </c>
      <c r="AI14" s="56">
        <v>2.8081280187578526</v>
      </c>
      <c r="AJ14" s="56">
        <v>14.21916616748201</v>
      </c>
      <c r="AK14" s="56">
        <v>3.4808025174042538</v>
      </c>
      <c r="AL14" s="59">
        <v>9.0852059925733784</v>
      </c>
      <c r="AM14" s="56">
        <v>8.0791530799858524</v>
      </c>
      <c r="AN14" s="56">
        <v>7.0162947285167192</v>
      </c>
      <c r="AO14" s="56">
        <v>9.4537378637441609</v>
      </c>
      <c r="AP14" s="56">
        <v>8.9334056108463606</v>
      </c>
      <c r="AR14" s="56">
        <f t="shared" si="6"/>
        <v>9.6547890731946655</v>
      </c>
      <c r="AS14" s="56">
        <f t="shared" si="4"/>
        <v>2.6848010204856076</v>
      </c>
      <c r="AT14" s="56">
        <f t="shared" si="4"/>
        <v>13.594690691415392</v>
      </c>
      <c r="AU14" s="56">
        <f t="shared" si="4"/>
        <v>3.3279330886665197</v>
      </c>
      <c r="AV14" s="59">
        <f t="shared" si="4"/>
        <v>8.686203106570801</v>
      </c>
      <c r="AW14" s="56">
        <f t="shared" si="4"/>
        <v>7.7243338939370076</v>
      </c>
      <c r="AX14" s="56">
        <f t="shared" si="4"/>
        <v>6.7081540162410382</v>
      </c>
      <c r="AY14" s="56">
        <f t="shared" si="4"/>
        <v>9.0385498433262192</v>
      </c>
      <c r="AZ14" s="60">
        <f t="shared" si="4"/>
        <v>8.5410694741123052</v>
      </c>
      <c r="BB14" s="463"/>
      <c r="BC14" s="464"/>
      <c r="BD14" s="43"/>
      <c r="BE14" s="34"/>
      <c r="BF14" s="34" t="s">
        <v>749</v>
      </c>
      <c r="BG14" s="35"/>
      <c r="BH14" s="36"/>
      <c r="BI14" s="37"/>
      <c r="BJ14" s="38"/>
      <c r="BK14" s="38"/>
      <c r="BL14" s="36"/>
      <c r="BM14" s="36"/>
      <c r="BN14" s="36"/>
      <c r="BO14" s="36"/>
      <c r="BP14" s="36"/>
      <c r="BQ14" s="36"/>
      <c r="BR14" s="36"/>
      <c r="BS14" s="36"/>
      <c r="BT14" s="36"/>
      <c r="BU14" s="36"/>
      <c r="BV14" s="39"/>
      <c r="BW14" s="38"/>
      <c r="BX14" s="38"/>
      <c r="BY14" s="38"/>
      <c r="BZ14" s="39"/>
      <c r="CA14" s="38"/>
      <c r="CB14" s="38"/>
      <c r="CC14" s="38"/>
      <c r="CD14" s="38"/>
      <c r="CE14" s="36"/>
      <c r="CF14" s="36"/>
      <c r="CG14" s="36"/>
      <c r="CH14" s="40"/>
      <c r="CI14" s="40"/>
      <c r="CK14" s="38"/>
      <c r="CL14" s="38"/>
      <c r="CM14" s="38"/>
      <c r="CN14" s="38"/>
      <c r="CO14" s="41"/>
      <c r="CP14" s="38"/>
      <c r="CQ14" s="38"/>
      <c r="CR14" s="38"/>
      <c r="CS14" s="38"/>
      <c r="CU14" s="38"/>
      <c r="CV14" s="38"/>
      <c r="CW14" s="38"/>
      <c r="CX14" s="38"/>
      <c r="CY14" s="41"/>
      <c r="CZ14" s="38"/>
      <c r="DA14" s="38"/>
      <c r="DB14" s="38"/>
      <c r="DC14" s="42"/>
    </row>
    <row r="15" spans="1:107" ht="14" customHeight="1" x14ac:dyDescent="0.15">
      <c r="A15" s="502">
        <f t="shared" si="5"/>
        <v>0</v>
      </c>
      <c r="B15" s="43"/>
      <c r="C15" s="34" t="s">
        <v>752</v>
      </c>
      <c r="D15" s="35">
        <v>3</v>
      </c>
      <c r="E15" s="54">
        <v>180</v>
      </c>
      <c r="F15" s="56">
        <v>5.9064292838397181</v>
      </c>
      <c r="G15" s="56">
        <v>6.0183588496458045</v>
      </c>
      <c r="H15" s="56">
        <v>10.134395034353828</v>
      </c>
      <c r="I15" s="56">
        <v>98.598897416234962</v>
      </c>
      <c r="J15" s="56">
        <v>100.59931210852579</v>
      </c>
      <c r="K15" s="54">
        <v>898.25555651780724</v>
      </c>
      <c r="L15" s="56">
        <v>151.12949738267008</v>
      </c>
      <c r="M15" s="56">
        <v>232.03346576594237</v>
      </c>
      <c r="N15" s="54">
        <v>443.8926005811694</v>
      </c>
      <c r="O15" s="54">
        <v>271.943031499271</v>
      </c>
      <c r="P15" s="56">
        <v>125.69348171299336</v>
      </c>
      <c r="Q15" s="56">
        <v>74.471780191424813</v>
      </c>
      <c r="R15" s="54">
        <v>68.436195597607139</v>
      </c>
      <c r="S15" s="56">
        <v>101.74444348219274</v>
      </c>
      <c r="T15" s="56">
        <v>6.5552979999999996</v>
      </c>
      <c r="U15" s="56">
        <v>3.8236621445639991</v>
      </c>
      <c r="V15" s="56">
        <v>1.9504399999999997</v>
      </c>
      <c r="W15" s="56">
        <v>28.815295500000001</v>
      </c>
      <c r="X15" s="58">
        <v>0.30913499999999999</v>
      </c>
      <c r="Y15" s="56">
        <v>6.2417959999999999</v>
      </c>
      <c r="Z15" s="56">
        <v>2.0269299999999997</v>
      </c>
      <c r="AA15" s="56">
        <v>8.0326950000000004</v>
      </c>
      <c r="AB15" s="54">
        <v>125</v>
      </c>
      <c r="AC15" s="54">
        <v>59.934559999999998</v>
      </c>
      <c r="AD15" s="54">
        <v>25.871119999999998</v>
      </c>
      <c r="AE15" s="58">
        <v>0.05</v>
      </c>
      <c r="AF15" s="58">
        <v>0.02</v>
      </c>
      <c r="AH15" s="56">
        <v>8.6</v>
      </c>
      <c r="AI15" s="56">
        <v>2.6</v>
      </c>
      <c r="AJ15" s="56">
        <v>12.5</v>
      </c>
      <c r="AK15" s="56">
        <v>3.05</v>
      </c>
      <c r="AL15" s="59">
        <v>8</v>
      </c>
      <c r="AM15" s="56">
        <v>7.2</v>
      </c>
      <c r="AN15" s="56">
        <v>6.0479111912010781</v>
      </c>
      <c r="AO15" s="56">
        <v>8.4</v>
      </c>
      <c r="AP15" s="56">
        <v>8</v>
      </c>
      <c r="AR15" s="56">
        <f t="shared" si="6"/>
        <v>8.7222070685994844</v>
      </c>
      <c r="AS15" s="56">
        <f t="shared" si="4"/>
        <v>2.6369463230649601</v>
      </c>
      <c r="AT15" s="56">
        <f t="shared" si="4"/>
        <v>12.677626553196925</v>
      </c>
      <c r="AU15" s="56">
        <f t="shared" si="4"/>
        <v>3.0933408789800496</v>
      </c>
      <c r="AV15" s="59">
        <f t="shared" si="4"/>
        <v>8.1136809940460317</v>
      </c>
      <c r="AW15" s="56">
        <f t="shared" si="4"/>
        <v>7.3023128946414291</v>
      </c>
      <c r="AX15" s="56">
        <f t="shared" si="4"/>
        <v>6.1338527607158104</v>
      </c>
      <c r="AY15" s="56">
        <f t="shared" si="4"/>
        <v>8.5193650437483335</v>
      </c>
      <c r="AZ15" s="60">
        <f t="shared" si="4"/>
        <v>8.1136809940460317</v>
      </c>
      <c r="BB15" s="463"/>
      <c r="BC15" s="464"/>
      <c r="BD15" s="44" t="s">
        <v>753</v>
      </c>
      <c r="BE15" s="45"/>
      <c r="BF15" s="45" t="s">
        <v>750</v>
      </c>
      <c r="BG15" s="46"/>
      <c r="BH15" s="47"/>
      <c r="BI15" s="48"/>
      <c r="BJ15" s="49"/>
      <c r="BK15" s="49"/>
      <c r="BL15" s="47"/>
      <c r="BM15" s="47"/>
      <c r="BN15" s="47"/>
      <c r="BO15" s="47"/>
      <c r="BP15" s="47"/>
      <c r="BQ15" s="47"/>
      <c r="BR15" s="47"/>
      <c r="BS15" s="47"/>
      <c r="BT15" s="47"/>
      <c r="BU15" s="47"/>
      <c r="BV15" s="50"/>
      <c r="BW15" s="49"/>
      <c r="BX15" s="49"/>
      <c r="BY15" s="49"/>
      <c r="BZ15" s="50"/>
      <c r="CA15" s="49"/>
      <c r="CB15" s="49"/>
      <c r="CC15" s="49"/>
      <c r="CD15" s="49"/>
      <c r="CE15" s="47"/>
      <c r="CF15" s="47"/>
      <c r="CG15" s="47"/>
      <c r="CH15" s="51"/>
      <c r="CI15" s="51"/>
      <c r="CK15" s="49"/>
      <c r="CL15" s="49"/>
      <c r="CM15" s="49"/>
      <c r="CN15" s="49"/>
      <c r="CO15" s="52"/>
      <c r="CP15" s="49"/>
      <c r="CQ15" s="49"/>
      <c r="CR15" s="49"/>
      <c r="CS15" s="49"/>
      <c r="CU15" s="49"/>
      <c r="CV15" s="49"/>
      <c r="CW15" s="49"/>
      <c r="CX15" s="49"/>
      <c r="CY15" s="52"/>
      <c r="CZ15" s="49"/>
      <c r="DA15" s="49"/>
      <c r="DB15" s="49"/>
      <c r="DC15" s="53"/>
    </row>
    <row r="16" spans="1:107" ht="14" customHeight="1" x14ac:dyDescent="0.15">
      <c r="A16" s="502">
        <f t="shared" si="5"/>
        <v>0</v>
      </c>
      <c r="B16" s="43"/>
      <c r="C16" s="34" t="s">
        <v>754</v>
      </c>
      <c r="D16" s="35">
        <v>4</v>
      </c>
      <c r="E16" s="54">
        <v>200</v>
      </c>
      <c r="F16" s="56">
        <v>5.5412873629644919</v>
      </c>
      <c r="G16" s="56">
        <v>5.5412963994205215</v>
      </c>
      <c r="H16" s="56">
        <v>9.6224996474450464</v>
      </c>
      <c r="I16" s="56">
        <v>92.41744320389526</v>
      </c>
      <c r="J16" s="56">
        <v>89.182308855826975</v>
      </c>
      <c r="K16" s="54">
        <v>907.6188416389474</v>
      </c>
      <c r="L16" s="56">
        <v>134.35056</v>
      </c>
      <c r="M16" s="56">
        <v>245.676199039209</v>
      </c>
      <c r="N16" s="54">
        <v>474.87080463212169</v>
      </c>
      <c r="O16" s="54">
        <v>292.89910251460628</v>
      </c>
      <c r="P16" s="56">
        <v>114.52670321902184</v>
      </c>
      <c r="Q16" s="56">
        <v>70.449485573349691</v>
      </c>
      <c r="R16" s="54">
        <v>66.783580087077169</v>
      </c>
      <c r="S16" s="56">
        <v>92.381158361052684</v>
      </c>
      <c r="T16" s="56">
        <v>6.5552979999999996</v>
      </c>
      <c r="U16" s="56">
        <v>3.5849644427519993</v>
      </c>
      <c r="V16" s="56">
        <v>1.82487</v>
      </c>
      <c r="W16" s="56">
        <v>26.385295500000002</v>
      </c>
      <c r="X16" s="58">
        <v>0.30649499999999996</v>
      </c>
      <c r="Y16" s="56">
        <v>6.0867719999999998</v>
      </c>
      <c r="Z16" s="56">
        <v>1.82023</v>
      </c>
      <c r="AA16" s="56">
        <v>7.2350649999999987</v>
      </c>
      <c r="AB16" s="54">
        <v>125</v>
      </c>
      <c r="AC16" s="54">
        <v>52.738209999999995</v>
      </c>
      <c r="AD16" s="54">
        <v>24.021120000000003</v>
      </c>
      <c r="AE16" s="58">
        <v>0.05</v>
      </c>
      <c r="AF16" s="58">
        <v>0.02</v>
      </c>
      <c r="AH16" s="56">
        <v>7.5110508265349143</v>
      </c>
      <c r="AI16" s="56">
        <v>2.2601737401674908</v>
      </c>
      <c r="AJ16" s="56">
        <v>10.902102522755053</v>
      </c>
      <c r="AK16" s="56">
        <v>2.6228744440663325</v>
      </c>
      <c r="AL16" s="59">
        <v>6.8911265252797671</v>
      </c>
      <c r="AM16" s="56">
        <v>6.1377939645336017</v>
      </c>
      <c r="AN16" s="56">
        <v>5.2980950520583798</v>
      </c>
      <c r="AO16" s="56">
        <v>7.2581946488477938</v>
      </c>
      <c r="AP16" s="56">
        <v>7.0252713826287883</v>
      </c>
      <c r="AR16" s="56">
        <f t="shared" si="6"/>
        <v>8.1273086185296393</v>
      </c>
      <c r="AS16" s="56">
        <f t="shared" si="4"/>
        <v>2.4456137952020596</v>
      </c>
      <c r="AT16" s="56">
        <f t="shared" si="4"/>
        <v>11.796585303385179</v>
      </c>
      <c r="AU16" s="56">
        <f t="shared" si="4"/>
        <v>2.8380729363824062</v>
      </c>
      <c r="AV16" s="59">
        <f t="shared" si="4"/>
        <v>7.4565215032797143</v>
      </c>
      <c r="AW16" s="56">
        <f t="shared" si="4"/>
        <v>6.6413804058527592</v>
      </c>
      <c r="AX16" s="56">
        <f t="shared" si="4"/>
        <v>5.7327868726788935</v>
      </c>
      <c r="AY16" s="56">
        <f t="shared" si="4"/>
        <v>7.8537063969995993</v>
      </c>
      <c r="AZ16" s="60">
        <f t="shared" si="4"/>
        <v>7.6016725188223804</v>
      </c>
      <c r="BB16" s="463"/>
      <c r="BC16" s="464"/>
      <c r="BD16" s="33" t="s">
        <v>755</v>
      </c>
      <c r="BE16" s="310"/>
      <c r="BF16" s="34" t="s">
        <v>751</v>
      </c>
      <c r="BG16" s="35"/>
      <c r="BH16" s="54"/>
      <c r="BI16" s="55"/>
      <c r="BJ16" s="56"/>
      <c r="BK16" s="56"/>
      <c r="BL16" s="54"/>
      <c r="BM16" s="54"/>
      <c r="BN16" s="54"/>
      <c r="BO16" s="54"/>
      <c r="BP16" s="54"/>
      <c r="BQ16" s="54"/>
      <c r="BR16" s="54"/>
      <c r="BS16" s="54"/>
      <c r="BT16" s="54"/>
      <c r="BU16" s="54"/>
      <c r="BV16" s="57"/>
      <c r="BW16" s="56"/>
      <c r="BX16" s="56"/>
      <c r="BY16" s="56"/>
      <c r="BZ16" s="57"/>
      <c r="CA16" s="56"/>
      <c r="CB16" s="56"/>
      <c r="CC16" s="56"/>
      <c r="CD16" s="56"/>
      <c r="CE16" s="54"/>
      <c r="CF16" s="54"/>
      <c r="CG16" s="54"/>
      <c r="CH16" s="58"/>
      <c r="CI16" s="58"/>
      <c r="CK16" s="56"/>
      <c r="CL16" s="56"/>
      <c r="CM16" s="56"/>
      <c r="CN16" s="56"/>
      <c r="CO16" s="59"/>
      <c r="CP16" s="56"/>
      <c r="CQ16" s="56"/>
      <c r="CR16" s="56"/>
      <c r="CS16" s="56"/>
      <c r="CU16" s="56"/>
      <c r="CV16" s="56"/>
      <c r="CW16" s="56"/>
      <c r="CX16" s="56"/>
      <c r="CY16" s="59"/>
      <c r="CZ16" s="56"/>
      <c r="DA16" s="56"/>
      <c r="DB16" s="56"/>
      <c r="DC16" s="60"/>
    </row>
    <row r="17" spans="1:107" ht="14" customHeight="1" x14ac:dyDescent="0.15">
      <c r="A17" s="502">
        <f t="shared" si="5"/>
        <v>0</v>
      </c>
      <c r="B17" s="43"/>
      <c r="C17" s="34" t="s">
        <v>756</v>
      </c>
      <c r="D17" s="35">
        <v>5</v>
      </c>
      <c r="E17" s="54">
        <v>220</v>
      </c>
      <c r="F17" s="56">
        <v>5.2065465659190782</v>
      </c>
      <c r="G17" s="56">
        <v>5.1137180511473819</v>
      </c>
      <c r="H17" s="56">
        <v>9.1382177614667928</v>
      </c>
      <c r="I17" s="56">
        <v>84.712789912699066</v>
      </c>
      <c r="J17" s="56">
        <v>75.107465720409479</v>
      </c>
      <c r="K17" s="54">
        <v>915</v>
      </c>
      <c r="L17" s="56">
        <v>113.69916681690572</v>
      </c>
      <c r="M17" s="56">
        <v>272.29783340072265</v>
      </c>
      <c r="N17" s="54">
        <v>518.45255543010853</v>
      </c>
      <c r="O17" s="54">
        <v>322.58576492440699</v>
      </c>
      <c r="P17" s="56">
        <v>100.00483134810884</v>
      </c>
      <c r="Q17" s="56">
        <v>66.271554323661121</v>
      </c>
      <c r="R17" s="54">
        <v>64.695209612040799</v>
      </c>
      <c r="S17" s="56">
        <v>85</v>
      </c>
      <c r="T17" s="56">
        <v>6.5552979999999996</v>
      </c>
      <c r="U17" s="56">
        <v>3.3462667409399995</v>
      </c>
      <c r="V17" s="56">
        <v>1.7393000000000001</v>
      </c>
      <c r="W17" s="56">
        <v>23.0552955</v>
      </c>
      <c r="X17" s="58">
        <v>0.29345499999999997</v>
      </c>
      <c r="Y17" s="56">
        <v>5.7015080000000005</v>
      </c>
      <c r="Z17" s="56">
        <v>1.6420300000000001</v>
      </c>
      <c r="AA17" s="56">
        <v>6.6646549999999998</v>
      </c>
      <c r="AB17" s="54">
        <v>75</v>
      </c>
      <c r="AC17" s="54">
        <v>46.60474</v>
      </c>
      <c r="AD17" s="54">
        <v>22.671120000000002</v>
      </c>
      <c r="AE17" s="58">
        <v>0.05</v>
      </c>
      <c r="AF17" s="58">
        <v>0.02</v>
      </c>
      <c r="AH17" s="56">
        <v>6.4064751291641278</v>
      </c>
      <c r="AI17" s="56">
        <v>1.809542125046306</v>
      </c>
      <c r="AJ17" s="56">
        <v>9.1558310884986582</v>
      </c>
      <c r="AK17" s="56">
        <v>2.2359762153607816</v>
      </c>
      <c r="AL17" s="59">
        <v>5.7656055557985244</v>
      </c>
      <c r="AM17" s="56">
        <v>5.1025103924630173</v>
      </c>
      <c r="AN17" s="56">
        <v>4.4940027170552845</v>
      </c>
      <c r="AO17" s="56">
        <v>6.090431252843131</v>
      </c>
      <c r="AP17" s="56">
        <v>5.7408442119041361</v>
      </c>
      <c r="AR17" s="56">
        <f t="shared" si="6"/>
        <v>7.5625830949096748</v>
      </c>
      <c r="AS17" s="56">
        <f t="shared" si="4"/>
        <v>2.1360908156975271</v>
      </c>
      <c r="AT17" s="56">
        <f t="shared" si="4"/>
        <v>10.808085884001953</v>
      </c>
      <c r="AU17" s="56">
        <f t="shared" si="4"/>
        <v>2.6394789000162446</v>
      </c>
      <c r="AV17" s="59">
        <f t="shared" si="4"/>
        <v>6.8060626520980838</v>
      </c>
      <c r="AW17" s="56">
        <f t="shared" si="4"/>
        <v>6.0233058050873067</v>
      </c>
      <c r="AX17" s="56">
        <f t="shared" si="4"/>
        <v>5.3049872654254306</v>
      </c>
      <c r="AY17" s="56">
        <f t="shared" si="4"/>
        <v>7.1895061644406209</v>
      </c>
      <c r="AZ17" s="60">
        <f t="shared" si="4"/>
        <v>6.7768328936166249</v>
      </c>
      <c r="BB17" s="463"/>
      <c r="BC17" s="464"/>
      <c r="BD17" s="43"/>
      <c r="BE17" s="34"/>
      <c r="BF17" s="34" t="s">
        <v>752</v>
      </c>
      <c r="BG17" s="35"/>
      <c r="BH17" s="54"/>
      <c r="BI17" s="55"/>
      <c r="BJ17" s="56"/>
      <c r="BK17" s="56"/>
      <c r="BL17" s="54"/>
      <c r="BM17" s="54"/>
      <c r="BN17" s="54"/>
      <c r="BO17" s="54"/>
      <c r="BP17" s="54"/>
      <c r="BQ17" s="54"/>
      <c r="BR17" s="54"/>
      <c r="BS17" s="54"/>
      <c r="BT17" s="54"/>
      <c r="BU17" s="54"/>
      <c r="BV17" s="57"/>
      <c r="BW17" s="56"/>
      <c r="BX17" s="56"/>
      <c r="BY17" s="56"/>
      <c r="BZ17" s="57"/>
      <c r="CA17" s="56"/>
      <c r="CB17" s="56"/>
      <c r="CC17" s="56"/>
      <c r="CD17" s="56"/>
      <c r="CE17" s="54"/>
      <c r="CF17" s="54"/>
      <c r="CG17" s="54"/>
      <c r="CH17" s="58"/>
      <c r="CI17" s="58"/>
      <c r="CK17" s="56"/>
      <c r="CL17" s="56"/>
      <c r="CM17" s="56"/>
      <c r="CN17" s="56"/>
      <c r="CO17" s="59"/>
      <c r="CP17" s="56"/>
      <c r="CQ17" s="56"/>
      <c r="CR17" s="56"/>
      <c r="CS17" s="56"/>
      <c r="CU17" s="56"/>
      <c r="CV17" s="56"/>
      <c r="CW17" s="56"/>
      <c r="CX17" s="56"/>
      <c r="CY17" s="59"/>
      <c r="CZ17" s="56"/>
      <c r="DA17" s="56"/>
      <c r="DB17" s="56"/>
      <c r="DC17" s="60"/>
    </row>
    <row r="18" spans="1:107" ht="14" customHeight="1" x14ac:dyDescent="0.15">
      <c r="A18" s="502">
        <f t="shared" si="5"/>
        <v>0</v>
      </c>
      <c r="B18" s="44" t="str">
        <f>IF($BE$6=1,BD20,BD21)</f>
        <v>A (folg. Aufwüchse)</v>
      </c>
      <c r="C18" s="45" t="s">
        <v>757</v>
      </c>
      <c r="D18" s="46">
        <v>1</v>
      </c>
      <c r="E18" s="61">
        <v>140</v>
      </c>
      <c r="F18" s="63">
        <v>6.1320886740054306</v>
      </c>
      <c r="G18" s="63">
        <v>6.3043664516399138</v>
      </c>
      <c r="H18" s="63">
        <v>10.458257494948668</v>
      </c>
      <c r="I18" s="63">
        <v>107.50537615615357</v>
      </c>
      <c r="J18" s="63">
        <v>132.66207075039358</v>
      </c>
      <c r="K18" s="61">
        <v>883.25860422117535</v>
      </c>
      <c r="L18" s="63">
        <v>198.72626682565044</v>
      </c>
      <c r="M18" s="63">
        <v>208.42809115929802</v>
      </c>
      <c r="N18" s="61">
        <v>389.59473877634059</v>
      </c>
      <c r="O18" s="61">
        <v>248.61489125340927</v>
      </c>
      <c r="P18" s="63">
        <v>86.358973154179054</v>
      </c>
      <c r="Q18" s="63">
        <v>76.244960538064504</v>
      </c>
      <c r="R18" s="61">
        <v>72.462006472503802</v>
      </c>
      <c r="S18" s="63">
        <v>116.74139577882487</v>
      </c>
      <c r="T18" s="63">
        <v>8.2477590000000003</v>
      </c>
      <c r="U18" s="63">
        <v>4.2811643615939996</v>
      </c>
      <c r="V18" s="63">
        <v>2.4663300000000001</v>
      </c>
      <c r="W18" s="63">
        <v>32.458954500000004</v>
      </c>
      <c r="X18" s="63">
        <v>0.21395666666666668</v>
      </c>
      <c r="Y18" s="63">
        <v>4.6521173333333321</v>
      </c>
      <c r="Z18" s="63">
        <v>2.52583</v>
      </c>
      <c r="AA18" s="63">
        <v>11.01999</v>
      </c>
      <c r="AB18" s="61">
        <v>200</v>
      </c>
      <c r="AC18" s="61">
        <v>96.851904999999988</v>
      </c>
      <c r="AD18" s="61">
        <v>32.570165000000003</v>
      </c>
      <c r="AE18" s="65">
        <v>0.15</v>
      </c>
      <c r="AF18" s="65">
        <v>0.02</v>
      </c>
      <c r="AH18" s="63">
        <v>11.473150714085538</v>
      </c>
      <c r="AI18" s="63">
        <v>3.2821666645013092</v>
      </c>
      <c r="AJ18" s="63">
        <v>16.649002018883401</v>
      </c>
      <c r="AK18" s="63">
        <v>4.0140027853532434</v>
      </c>
      <c r="AL18" s="66">
        <v>10.483712951249595</v>
      </c>
      <c r="AM18" s="63">
        <v>9.1996469934188099</v>
      </c>
      <c r="AN18" s="63">
        <v>8.2994388127483489</v>
      </c>
      <c r="AO18" s="63">
        <v>11.306817246752761</v>
      </c>
      <c r="AP18" s="63">
        <v>10.502472449045506</v>
      </c>
      <c r="AR18" s="63">
        <f t="shared" si="6"/>
        <v>10.672164615675193</v>
      </c>
      <c r="AS18" s="63">
        <f t="shared" si="4"/>
        <v>3.0530256084438983</v>
      </c>
      <c r="AT18" s="63">
        <f t="shared" si="4"/>
        <v>15.486669238476422</v>
      </c>
      <c r="AU18" s="63">
        <f t="shared" si="4"/>
        <v>3.7337693507744478</v>
      </c>
      <c r="AV18" s="66">
        <f t="shared" si="4"/>
        <v>9.7518034223905286</v>
      </c>
      <c r="AW18" s="63">
        <f t="shared" si="4"/>
        <v>8.5573831954749409</v>
      </c>
      <c r="AX18" s="63">
        <f t="shared" si="4"/>
        <v>7.7200221137715559</v>
      </c>
      <c r="AY18" s="63">
        <f t="shared" si="4"/>
        <v>10.517443546571473</v>
      </c>
      <c r="AZ18" s="67">
        <f t="shared" si="4"/>
        <v>9.769253245335813</v>
      </c>
      <c r="BB18" s="463"/>
      <c r="BC18" s="464"/>
      <c r="BD18" s="43"/>
      <c r="BE18" s="34"/>
      <c r="BF18" s="34" t="s">
        <v>754</v>
      </c>
      <c r="BG18" s="35"/>
      <c r="BH18" s="54"/>
      <c r="BI18" s="55"/>
      <c r="BJ18" s="56"/>
      <c r="BK18" s="56"/>
      <c r="BL18" s="54"/>
      <c r="BM18" s="54"/>
      <c r="BN18" s="54"/>
      <c r="BO18" s="54"/>
      <c r="BP18" s="54"/>
      <c r="BQ18" s="54"/>
      <c r="BR18" s="54"/>
      <c r="BS18" s="54"/>
      <c r="BT18" s="54"/>
      <c r="BU18" s="54"/>
      <c r="BV18" s="57"/>
      <c r="BW18" s="56"/>
      <c r="BX18" s="56"/>
      <c r="BY18" s="56"/>
      <c r="BZ18" s="57"/>
      <c r="CA18" s="56"/>
      <c r="CB18" s="56"/>
      <c r="CC18" s="56"/>
      <c r="CD18" s="56"/>
      <c r="CE18" s="54"/>
      <c r="CF18" s="54"/>
      <c r="CG18" s="54"/>
      <c r="CH18" s="58"/>
      <c r="CI18" s="58"/>
      <c r="CK18" s="56"/>
      <c r="CL18" s="56"/>
      <c r="CM18" s="56"/>
      <c r="CN18" s="56"/>
      <c r="CO18" s="59"/>
      <c r="CP18" s="56"/>
      <c r="CQ18" s="56"/>
      <c r="CR18" s="56"/>
      <c r="CS18" s="56"/>
      <c r="CU18" s="56"/>
      <c r="CV18" s="56"/>
      <c r="CW18" s="56"/>
      <c r="CX18" s="56"/>
      <c r="CY18" s="59"/>
      <c r="CZ18" s="56"/>
      <c r="DA18" s="56"/>
      <c r="DB18" s="56"/>
      <c r="DC18" s="60"/>
    </row>
    <row r="19" spans="1:107" ht="14" customHeight="1" x14ac:dyDescent="0.15">
      <c r="A19" s="502">
        <f t="shared" si="5"/>
        <v>0</v>
      </c>
      <c r="B19" s="43"/>
      <c r="C19" s="34" t="s">
        <v>758</v>
      </c>
      <c r="D19" s="35">
        <v>2</v>
      </c>
      <c r="E19" s="36">
        <v>160</v>
      </c>
      <c r="F19" s="38">
        <v>5.9942653954660203</v>
      </c>
      <c r="G19" s="38">
        <v>6.1273790825796066</v>
      </c>
      <c r="H19" s="38">
        <v>10.263219082620502</v>
      </c>
      <c r="I19" s="38">
        <v>103.96163514139008</v>
      </c>
      <c r="J19" s="38">
        <v>121.03214452754477</v>
      </c>
      <c r="K19" s="36">
        <v>888.7974999999999</v>
      </c>
      <c r="L19" s="38">
        <v>181.37115111586706</v>
      </c>
      <c r="M19" s="38">
        <v>215.47192276266208</v>
      </c>
      <c r="N19" s="36">
        <v>398.48363793264946</v>
      </c>
      <c r="O19" s="36">
        <v>254.85781051021161</v>
      </c>
      <c r="P19" s="38">
        <v>96.851736641615616</v>
      </c>
      <c r="Q19" s="38">
        <v>74.965192231060229</v>
      </c>
      <c r="R19" s="36">
        <v>71.082135056772458</v>
      </c>
      <c r="S19" s="38">
        <v>111.2025</v>
      </c>
      <c r="T19" s="38">
        <v>8.2477590000000003</v>
      </c>
      <c r="U19" s="38">
        <v>4.0225734731879994</v>
      </c>
      <c r="V19" s="38">
        <v>2.2607600000000003</v>
      </c>
      <c r="W19" s="38">
        <v>31.828954500000005</v>
      </c>
      <c r="X19" s="38">
        <v>0.23211666666666667</v>
      </c>
      <c r="Y19" s="38">
        <v>4.9575733333333334</v>
      </c>
      <c r="Z19" s="38">
        <v>2.26213</v>
      </c>
      <c r="AA19" s="38">
        <v>9.7679200000000002</v>
      </c>
      <c r="AB19" s="36">
        <v>125</v>
      </c>
      <c r="AC19" s="36">
        <v>87.529794999999993</v>
      </c>
      <c r="AD19" s="36">
        <v>29.720165000000001</v>
      </c>
      <c r="AE19" s="40">
        <v>0.05</v>
      </c>
      <c r="AF19" s="40">
        <v>0.02</v>
      </c>
      <c r="AH19" s="38">
        <v>10.659979226723651</v>
      </c>
      <c r="AI19" s="38">
        <v>3.0950536068612173</v>
      </c>
      <c r="AJ19" s="38">
        <v>15.404177964418793</v>
      </c>
      <c r="AK19" s="38">
        <v>3.7657065300363568</v>
      </c>
      <c r="AL19" s="41">
        <v>9.8949406956571124</v>
      </c>
      <c r="AM19" s="38">
        <v>8.8542286464987949</v>
      </c>
      <c r="AN19" s="38">
        <v>7.8041419823429861</v>
      </c>
      <c r="AO19" s="38">
        <v>10.546068338027501</v>
      </c>
      <c r="AP19" s="38">
        <v>9.8358235077512095</v>
      </c>
      <c r="AR19" s="38">
        <f t="shared" si="6"/>
        <v>10.253762565609755</v>
      </c>
      <c r="AS19" s="38">
        <f t="shared" si="4"/>
        <v>2.9771113186627716</v>
      </c>
      <c r="AT19" s="38">
        <f t="shared" si="4"/>
        <v>14.81717553159757</v>
      </c>
      <c r="AU19" s="38">
        <f t="shared" si="4"/>
        <v>3.6222078701579812</v>
      </c>
      <c r="AV19" s="41">
        <f t="shared" si="4"/>
        <v>9.5178771305393379</v>
      </c>
      <c r="AW19" s="38">
        <f t="shared" si="4"/>
        <v>8.5168231862233146</v>
      </c>
      <c r="AX19" s="38">
        <f t="shared" si="4"/>
        <v>7.5067518625781373</v>
      </c>
      <c r="AY19" s="38">
        <f t="shared" si="4"/>
        <v>10.144192445304096</v>
      </c>
      <c r="AZ19" s="42">
        <f t="shared" si="4"/>
        <v>9.4610127037481444</v>
      </c>
      <c r="BB19" s="463"/>
      <c r="BC19" s="464"/>
      <c r="BD19" s="43"/>
      <c r="BE19" s="34"/>
      <c r="BF19" s="34" t="s">
        <v>756</v>
      </c>
      <c r="BG19" s="35"/>
      <c r="BH19" s="54"/>
      <c r="BI19" s="55"/>
      <c r="BJ19" s="56"/>
      <c r="BK19" s="56"/>
      <c r="BL19" s="54"/>
      <c r="BM19" s="54"/>
      <c r="BN19" s="54"/>
      <c r="BO19" s="54"/>
      <c r="BP19" s="54"/>
      <c r="BQ19" s="54"/>
      <c r="BR19" s="54"/>
      <c r="BS19" s="54"/>
      <c r="BT19" s="54"/>
      <c r="BU19" s="54"/>
      <c r="BV19" s="57"/>
      <c r="BW19" s="56"/>
      <c r="BX19" s="56"/>
      <c r="BY19" s="56"/>
      <c r="BZ19" s="57"/>
      <c r="CA19" s="56"/>
      <c r="CB19" s="56"/>
      <c r="CC19" s="56"/>
      <c r="CD19" s="56"/>
      <c r="CE19" s="54"/>
      <c r="CF19" s="54"/>
      <c r="CG19" s="54"/>
      <c r="CH19" s="58"/>
      <c r="CI19" s="58"/>
      <c r="CK19" s="56"/>
      <c r="CL19" s="56"/>
      <c r="CM19" s="56"/>
      <c r="CN19" s="56"/>
      <c r="CO19" s="59"/>
      <c r="CP19" s="56"/>
      <c r="CQ19" s="56"/>
      <c r="CR19" s="56"/>
      <c r="CS19" s="56"/>
      <c r="CU19" s="56"/>
      <c r="CV19" s="56"/>
      <c r="CW19" s="56"/>
      <c r="CX19" s="56"/>
      <c r="CY19" s="59"/>
      <c r="CZ19" s="56"/>
      <c r="DA19" s="56"/>
      <c r="DB19" s="56"/>
      <c r="DC19" s="60"/>
    </row>
    <row r="20" spans="1:107" ht="14" customHeight="1" x14ac:dyDescent="0.15">
      <c r="A20" s="502">
        <f t="shared" si="5"/>
        <v>0</v>
      </c>
      <c r="B20" s="43"/>
      <c r="C20" s="34" t="s">
        <v>759</v>
      </c>
      <c r="D20" s="35">
        <v>3</v>
      </c>
      <c r="E20" s="36">
        <v>170.06300000000002</v>
      </c>
      <c r="F20" s="38">
        <v>5.6538474919801027</v>
      </c>
      <c r="G20" s="38">
        <v>5.6944384794879488</v>
      </c>
      <c r="H20" s="38">
        <v>9.774286777649575</v>
      </c>
      <c r="I20" s="38">
        <v>97.582616525934881</v>
      </c>
      <c r="J20" s="38">
        <v>106.5064138227003</v>
      </c>
      <c r="K20" s="36">
        <v>892.40298245971553</v>
      </c>
      <c r="L20" s="38">
        <v>159.83533173092343</v>
      </c>
      <c r="M20" s="38">
        <v>232.64874068918138</v>
      </c>
      <c r="N20" s="36">
        <v>427.14351223988837</v>
      </c>
      <c r="O20" s="36">
        <v>274.29333793483175</v>
      </c>
      <c r="P20" s="38">
        <v>89.1120793388545</v>
      </c>
      <c r="Q20" s="38">
        <v>71.734181608773042</v>
      </c>
      <c r="R20" s="36">
        <v>69.276352972369452</v>
      </c>
      <c r="S20" s="38">
        <v>107.59701754028438</v>
      </c>
      <c r="T20" s="38">
        <v>8.2477590000000003</v>
      </c>
      <c r="U20" s="38">
        <v>3.7639825847819997</v>
      </c>
      <c r="V20" s="38">
        <v>2.0951900000000001</v>
      </c>
      <c r="W20" s="38">
        <v>30.298954500000004</v>
      </c>
      <c r="X20" s="38">
        <v>0.23987666666666665</v>
      </c>
      <c r="Y20" s="38">
        <v>5.0327893333333336</v>
      </c>
      <c r="Z20" s="38">
        <v>2.0269299999999997</v>
      </c>
      <c r="AA20" s="38">
        <v>8.7430700000000012</v>
      </c>
      <c r="AB20" s="36">
        <v>125</v>
      </c>
      <c r="AC20" s="36">
        <v>79.270564999999991</v>
      </c>
      <c r="AD20" s="36">
        <v>27.370165</v>
      </c>
      <c r="AE20" s="40">
        <v>0.05</v>
      </c>
      <c r="AF20" s="40">
        <v>0.02</v>
      </c>
      <c r="AH20" s="38">
        <v>9.5</v>
      </c>
      <c r="AI20" s="38">
        <v>2.75</v>
      </c>
      <c r="AJ20" s="38">
        <v>13.8</v>
      </c>
      <c r="AK20" s="38">
        <v>3.3</v>
      </c>
      <c r="AL20" s="41">
        <v>8.6999999999999993</v>
      </c>
      <c r="AM20" s="38">
        <v>7.6</v>
      </c>
      <c r="AN20" s="38">
        <v>6.8</v>
      </c>
      <c r="AO20" s="38">
        <v>9.25</v>
      </c>
      <c r="AP20" s="38">
        <v>8.5</v>
      </c>
      <c r="AR20" s="38">
        <f t="shared" si="6"/>
        <v>9.7353405126979258</v>
      </c>
      <c r="AS20" s="38">
        <f t="shared" si="4"/>
        <v>2.818124885254663</v>
      </c>
      <c r="AT20" s="38">
        <f t="shared" si="4"/>
        <v>14.141863060550671</v>
      </c>
      <c r="AU20" s="38">
        <f t="shared" si="4"/>
        <v>3.381749862305595</v>
      </c>
      <c r="AV20" s="41">
        <f t="shared" si="4"/>
        <v>8.9155223642602053</v>
      </c>
      <c r="AW20" s="38">
        <f t="shared" si="4"/>
        <v>7.7882724101583412</v>
      </c>
      <c r="AX20" s="38">
        <f t="shared" si="4"/>
        <v>6.9684542617206207</v>
      </c>
      <c r="AY20" s="38">
        <f t="shared" si="4"/>
        <v>9.4791473413111387</v>
      </c>
      <c r="AZ20" s="42">
        <f t="shared" si="4"/>
        <v>8.7105678271507756</v>
      </c>
      <c r="BB20" s="463"/>
      <c r="BC20" s="464"/>
      <c r="BD20" s="44" t="s">
        <v>760</v>
      </c>
      <c r="BE20" s="45"/>
      <c r="BF20" s="45" t="s">
        <v>757</v>
      </c>
      <c r="BG20" s="46"/>
      <c r="BH20" s="61"/>
      <c r="BI20" s="62"/>
      <c r="BJ20" s="63"/>
      <c r="BK20" s="63"/>
      <c r="BL20" s="61"/>
      <c r="BM20" s="61"/>
      <c r="BN20" s="61"/>
      <c r="BO20" s="61"/>
      <c r="BP20" s="61"/>
      <c r="BQ20" s="61"/>
      <c r="BR20" s="61"/>
      <c r="BS20" s="61"/>
      <c r="BT20" s="61"/>
      <c r="BU20" s="61"/>
      <c r="BV20" s="64"/>
      <c r="BW20" s="63"/>
      <c r="BX20" s="63"/>
      <c r="BY20" s="63"/>
      <c r="BZ20" s="64"/>
      <c r="CA20" s="63"/>
      <c r="CB20" s="63"/>
      <c r="CC20" s="63"/>
      <c r="CD20" s="63"/>
      <c r="CE20" s="61"/>
      <c r="CF20" s="61"/>
      <c r="CG20" s="61"/>
      <c r="CH20" s="65"/>
      <c r="CI20" s="65"/>
      <c r="CK20" s="63"/>
      <c r="CL20" s="63"/>
      <c r="CM20" s="63"/>
      <c r="CN20" s="63"/>
      <c r="CO20" s="66"/>
      <c r="CP20" s="63"/>
      <c r="CQ20" s="63"/>
      <c r="CR20" s="63"/>
      <c r="CS20" s="63"/>
      <c r="CU20" s="63"/>
      <c r="CV20" s="63"/>
      <c r="CW20" s="63"/>
      <c r="CX20" s="63"/>
      <c r="CY20" s="66"/>
      <c r="CZ20" s="63"/>
      <c r="DA20" s="63"/>
      <c r="DB20" s="63"/>
      <c r="DC20" s="67"/>
    </row>
    <row r="21" spans="1:107" ht="14" customHeight="1" x14ac:dyDescent="0.15">
      <c r="A21" s="502">
        <f t="shared" si="5"/>
        <v>0</v>
      </c>
      <c r="B21" s="43"/>
      <c r="C21" s="34" t="s">
        <v>761</v>
      </c>
      <c r="D21" s="35">
        <v>4</v>
      </c>
      <c r="E21" s="36">
        <v>180</v>
      </c>
      <c r="F21" s="38">
        <v>5.4652005785403173</v>
      </c>
      <c r="G21" s="38">
        <v>5.4522980304698327</v>
      </c>
      <c r="H21" s="38">
        <v>9.5041122642210123</v>
      </c>
      <c r="I21" s="38">
        <v>93.299474068492373</v>
      </c>
      <c r="J21" s="38">
        <v>95.913223181199982</v>
      </c>
      <c r="K21" s="36">
        <v>898.0831416160953</v>
      </c>
      <c r="L21" s="38">
        <v>144.22221999999999</v>
      </c>
      <c r="M21" s="38">
        <v>244.27429118200988</v>
      </c>
      <c r="N21" s="36">
        <v>445.43771852269174</v>
      </c>
      <c r="O21" s="36">
        <v>292.37923999999998</v>
      </c>
      <c r="P21" s="38">
        <v>83.453215207059515</v>
      </c>
      <c r="Q21" s="38">
        <v>69.837593542629207</v>
      </c>
      <c r="R21" s="36">
        <v>67.823773392053994</v>
      </c>
      <c r="S21" s="38">
        <v>101.91685838390467</v>
      </c>
      <c r="T21" s="38">
        <v>8.2477590000000003</v>
      </c>
      <c r="U21" s="38">
        <v>3.5053916963759995</v>
      </c>
      <c r="V21" s="38">
        <v>1.9696200000000001</v>
      </c>
      <c r="W21" s="38">
        <v>27.868954500000005</v>
      </c>
      <c r="X21" s="38">
        <v>0.23723666666666668</v>
      </c>
      <c r="Y21" s="38">
        <v>4.8777653333333335</v>
      </c>
      <c r="Z21" s="38">
        <v>1.82023</v>
      </c>
      <c r="AA21" s="38">
        <v>7.9454399999999996</v>
      </c>
      <c r="AB21" s="36">
        <v>125</v>
      </c>
      <c r="AC21" s="36">
        <v>72.074214999999995</v>
      </c>
      <c r="AD21" s="36">
        <v>25.520165000000006</v>
      </c>
      <c r="AE21" s="40">
        <v>0.05</v>
      </c>
      <c r="AF21" s="40">
        <v>0.02</v>
      </c>
      <c r="AH21" s="38">
        <v>8.0934951243871307</v>
      </c>
      <c r="AI21" s="38">
        <v>2.3527550209717076</v>
      </c>
      <c r="AJ21" s="38">
        <v>11.748347990805197</v>
      </c>
      <c r="AK21" s="38">
        <v>2.8360100224222937</v>
      </c>
      <c r="AL21" s="41">
        <v>7.4172002224037685</v>
      </c>
      <c r="AM21" s="38">
        <v>6.6329548302269341</v>
      </c>
      <c r="AN21" s="38">
        <v>5.8741217380109223</v>
      </c>
      <c r="AO21" s="38">
        <v>8.0016227465654701</v>
      </c>
      <c r="AP21" s="38">
        <v>7.4302116713987925</v>
      </c>
      <c r="AR21" s="38">
        <f t="shared" si="6"/>
        <v>8.674748925643021</v>
      </c>
      <c r="AS21" s="38">
        <f t="shared" si="4"/>
        <v>2.5217237765397469</v>
      </c>
      <c r="AT21" s="38">
        <f t="shared" si="4"/>
        <v>12.59208383337786</v>
      </c>
      <c r="AU21" s="38">
        <f t="shared" si="4"/>
        <v>3.039684897194963</v>
      </c>
      <c r="AV21" s="41">
        <f t="shared" si="4"/>
        <v>7.9498842801179181</v>
      </c>
      <c r="AW21" s="38">
        <f t="shared" si="4"/>
        <v>7.109316420538013</v>
      </c>
      <c r="AX21" s="38">
        <f t="shared" si="4"/>
        <v>6.2959859063070942</v>
      </c>
      <c r="AY21" s="38">
        <f t="shared" si="4"/>
        <v>8.576278512236172</v>
      </c>
      <c r="AZ21" s="42">
        <f t="shared" si="4"/>
        <v>7.9638301775893998</v>
      </c>
      <c r="BB21" s="463"/>
      <c r="BC21" s="464"/>
      <c r="BD21" s="33" t="s">
        <v>762</v>
      </c>
      <c r="BE21" s="310"/>
      <c r="BF21" s="34" t="s">
        <v>758</v>
      </c>
      <c r="BG21" s="35"/>
      <c r="BH21" s="36"/>
      <c r="BI21" s="37"/>
      <c r="BJ21" s="38"/>
      <c r="BK21" s="38"/>
      <c r="BL21" s="36"/>
      <c r="BM21" s="36"/>
      <c r="BN21" s="36"/>
      <c r="BO21" s="36"/>
      <c r="BP21" s="36"/>
      <c r="BQ21" s="36"/>
      <c r="BR21" s="36"/>
      <c r="BS21" s="36"/>
      <c r="BT21" s="36"/>
      <c r="BU21" s="36"/>
      <c r="BV21" s="39"/>
      <c r="BW21" s="38"/>
      <c r="BX21" s="38"/>
      <c r="BY21" s="38"/>
      <c r="BZ21" s="39"/>
      <c r="CA21" s="38"/>
      <c r="CB21" s="38"/>
      <c r="CC21" s="38"/>
      <c r="CD21" s="38"/>
      <c r="CE21" s="36"/>
      <c r="CF21" s="36"/>
      <c r="CG21" s="36"/>
      <c r="CH21" s="40"/>
      <c r="CI21" s="40"/>
      <c r="CK21" s="38"/>
      <c r="CL21" s="38"/>
      <c r="CM21" s="38"/>
      <c r="CN21" s="38"/>
      <c r="CO21" s="41"/>
      <c r="CP21" s="38"/>
      <c r="CQ21" s="38"/>
      <c r="CR21" s="38"/>
      <c r="CS21" s="38"/>
      <c r="CU21" s="38"/>
      <c r="CV21" s="38"/>
      <c r="CW21" s="38"/>
      <c r="CX21" s="38"/>
      <c r="CY21" s="41"/>
      <c r="CZ21" s="38"/>
      <c r="DA21" s="38"/>
      <c r="DB21" s="38"/>
      <c r="DC21" s="42"/>
    </row>
    <row r="22" spans="1:107" ht="14" customHeight="1" x14ac:dyDescent="0.15">
      <c r="A22" s="502">
        <f t="shared" si="5"/>
        <v>0</v>
      </c>
      <c r="B22" s="43"/>
      <c r="C22" s="34" t="s">
        <v>763</v>
      </c>
      <c r="D22" s="35">
        <v>5</v>
      </c>
      <c r="E22" s="36">
        <v>200</v>
      </c>
      <c r="F22" s="38">
        <v>5.1133684981995549</v>
      </c>
      <c r="G22" s="38">
        <v>5.0114994968167235</v>
      </c>
      <c r="H22" s="38">
        <v>8.9855995998242122</v>
      </c>
      <c r="I22" s="38">
        <v>86.175777853274525</v>
      </c>
      <c r="J22" s="38">
        <v>82.511837197601949</v>
      </c>
      <c r="K22" s="36">
        <v>900.01555900011022</v>
      </c>
      <c r="L22" s="38">
        <v>124.51987933255995</v>
      </c>
      <c r="M22" s="38">
        <v>270.87842072420335</v>
      </c>
      <c r="N22" s="36">
        <v>490.40244523073852</v>
      </c>
      <c r="O22" s="36">
        <v>323.20643186104473</v>
      </c>
      <c r="P22" s="38">
        <v>74.169213760142824</v>
      </c>
      <c r="Q22" s="38">
        <v>66.249681202237582</v>
      </c>
      <c r="R22" s="36">
        <v>65.952663223270065</v>
      </c>
      <c r="S22" s="38">
        <v>99.984440999889685</v>
      </c>
      <c r="T22" s="38">
        <v>8.2477590000000003</v>
      </c>
      <c r="U22" s="38">
        <v>3.2468008079699993</v>
      </c>
      <c r="V22" s="38">
        <v>1.8840500000000002</v>
      </c>
      <c r="W22" s="38">
        <v>24.538954500000003</v>
      </c>
      <c r="X22" s="38">
        <v>0.22419666666666668</v>
      </c>
      <c r="Y22" s="38">
        <v>4.4925013333333341</v>
      </c>
      <c r="Z22" s="38">
        <v>1.6420300000000001</v>
      </c>
      <c r="AA22" s="38">
        <v>7.3750300000000006</v>
      </c>
      <c r="AB22" s="36">
        <v>75</v>
      </c>
      <c r="AC22" s="36">
        <v>65.940744999999993</v>
      </c>
      <c r="AD22" s="36">
        <v>24.170165000000004</v>
      </c>
      <c r="AE22" s="40">
        <v>0.05</v>
      </c>
      <c r="AF22" s="40">
        <v>0.02</v>
      </c>
      <c r="AH22" s="38">
        <v>7.0093263515850976</v>
      </c>
      <c r="AI22" s="38">
        <v>1.9980649192516156</v>
      </c>
      <c r="AJ22" s="38">
        <v>10.07334463527328</v>
      </c>
      <c r="AK22" s="38">
        <v>2.4344557656193428</v>
      </c>
      <c r="AL22" s="41">
        <v>6.3452403862273545</v>
      </c>
      <c r="AM22" s="38">
        <v>5.660842496914225</v>
      </c>
      <c r="AN22" s="38">
        <v>5.0260045410224174</v>
      </c>
      <c r="AO22" s="38">
        <v>6.7936829852261091</v>
      </c>
      <c r="AP22" s="38">
        <v>6.3578511955752681</v>
      </c>
      <c r="AR22" s="38">
        <f t="shared" si="6"/>
        <v>8.133754665399584</v>
      </c>
      <c r="AS22" s="38">
        <f t="shared" si="4"/>
        <v>2.3185922645845807</v>
      </c>
      <c r="AT22" s="38">
        <f t="shared" si="4"/>
        <v>11.689299343980927</v>
      </c>
      <c r="AU22" s="38">
        <f t="shared" si="4"/>
        <v>2.8249884436950725</v>
      </c>
      <c r="AV22" s="41">
        <f t="shared" si="4"/>
        <v>7.3631367703241999</v>
      </c>
      <c r="AW22" s="38">
        <f t="shared" si="4"/>
        <v>6.568948535112205</v>
      </c>
      <c r="AX22" s="38">
        <f t="shared" si="4"/>
        <v>5.83227058255261</v>
      </c>
      <c r="AY22" s="38">
        <f t="shared" si="4"/>
        <v>7.8835180307780206</v>
      </c>
      <c r="AZ22" s="42">
        <f t="shared" si="4"/>
        <v>7.3777705916392629</v>
      </c>
      <c r="BB22" s="463"/>
      <c r="BC22" s="464"/>
      <c r="BD22" s="43"/>
      <c r="BE22" s="34"/>
      <c r="BF22" s="34" t="s">
        <v>759</v>
      </c>
      <c r="BG22" s="35"/>
      <c r="BH22" s="36"/>
      <c r="BI22" s="37"/>
      <c r="BJ22" s="38"/>
      <c r="BK22" s="38"/>
      <c r="BL22" s="36"/>
      <c r="BM22" s="36"/>
      <c r="BN22" s="36"/>
      <c r="BO22" s="36"/>
      <c r="BP22" s="36"/>
      <c r="BQ22" s="36"/>
      <c r="BR22" s="36"/>
      <c r="BS22" s="36"/>
      <c r="BT22" s="36"/>
      <c r="BU22" s="36"/>
      <c r="BV22" s="39"/>
      <c r="BW22" s="38"/>
      <c r="BX22" s="38"/>
      <c r="BY22" s="38"/>
      <c r="BZ22" s="39"/>
      <c r="CA22" s="38"/>
      <c r="CB22" s="38"/>
      <c r="CC22" s="38"/>
      <c r="CD22" s="38"/>
      <c r="CE22" s="36"/>
      <c r="CF22" s="36"/>
      <c r="CG22" s="36"/>
      <c r="CH22" s="40"/>
      <c r="CI22" s="40"/>
      <c r="CK22" s="38"/>
      <c r="CL22" s="38"/>
      <c r="CM22" s="38"/>
      <c r="CN22" s="38"/>
      <c r="CO22" s="41"/>
      <c r="CP22" s="38"/>
      <c r="CQ22" s="38"/>
      <c r="CR22" s="38"/>
      <c r="CS22" s="38"/>
      <c r="CU22" s="38"/>
      <c r="CV22" s="38"/>
      <c r="CW22" s="38"/>
      <c r="CX22" s="38"/>
      <c r="CY22" s="41"/>
      <c r="CZ22" s="38"/>
      <c r="DA22" s="38"/>
      <c r="DB22" s="38"/>
      <c r="DC22" s="42"/>
    </row>
    <row r="23" spans="1:107" ht="14" customHeight="1" x14ac:dyDescent="0.15">
      <c r="A23" s="502">
        <f t="shared" si="5"/>
        <v>0</v>
      </c>
      <c r="B23" s="68" t="str">
        <f>IF($BE$6=1,BD25,BD26)</f>
        <v>AR (folg. Aufwüchse)</v>
      </c>
      <c r="C23" s="45" t="s">
        <v>764</v>
      </c>
      <c r="D23" s="46">
        <v>1</v>
      </c>
      <c r="E23" s="47">
        <v>140</v>
      </c>
      <c r="F23" s="49">
        <v>6.2687176957906949</v>
      </c>
      <c r="G23" s="49">
        <v>6.4913630883184492</v>
      </c>
      <c r="H23" s="49">
        <v>10.637643776651791</v>
      </c>
      <c r="I23" s="49">
        <v>107.77616909239532</v>
      </c>
      <c r="J23" s="49">
        <v>128.25881055904307</v>
      </c>
      <c r="K23" s="47">
        <v>881.47935223174022</v>
      </c>
      <c r="L23" s="49">
        <v>192.13966112601099</v>
      </c>
      <c r="M23" s="49">
        <v>194.50121841120941</v>
      </c>
      <c r="N23" s="47">
        <v>360.36147233238898</v>
      </c>
      <c r="O23" s="47">
        <v>233.79272088766612</v>
      </c>
      <c r="P23" s="49">
        <v>112.11256534898286</v>
      </c>
      <c r="Q23" s="49">
        <v>78.107100486540133</v>
      </c>
      <c r="R23" s="47">
        <v>72.012956900720511</v>
      </c>
      <c r="S23" s="49">
        <v>118.52064776825988</v>
      </c>
      <c r="T23" s="49">
        <v>8.2477590000000003</v>
      </c>
      <c r="U23" s="49">
        <v>4.2811643615939996</v>
      </c>
      <c r="V23" s="49">
        <v>2.4663300000000001</v>
      </c>
      <c r="W23" s="49">
        <v>32.458954500000004</v>
      </c>
      <c r="X23" s="49">
        <v>0.21395666666666668</v>
      </c>
      <c r="Y23" s="49">
        <v>5.8611240000000002</v>
      </c>
      <c r="Z23" s="49">
        <v>2.52583</v>
      </c>
      <c r="AA23" s="49">
        <v>10.309614999999999</v>
      </c>
      <c r="AB23" s="47">
        <v>200</v>
      </c>
      <c r="AC23" s="47">
        <v>77.515899999999988</v>
      </c>
      <c r="AD23" s="47">
        <v>31.071120000000001</v>
      </c>
      <c r="AE23" s="51">
        <v>0.15</v>
      </c>
      <c r="AF23" s="51">
        <v>0.02</v>
      </c>
      <c r="AH23" s="49">
        <v>11.006308016023844</v>
      </c>
      <c r="AI23" s="49">
        <v>3.0407617447222277</v>
      </c>
      <c r="AJ23" s="49">
        <v>15.881072720781569</v>
      </c>
      <c r="AK23" s="49">
        <v>3.9429179993634449</v>
      </c>
      <c r="AL23" s="52">
        <v>9.8119564702093562</v>
      </c>
      <c r="AM23" s="49">
        <v>8.6384639943652726</v>
      </c>
      <c r="AN23" s="49">
        <v>7.982503250438242</v>
      </c>
      <c r="AO23" s="49">
        <v>10.791297410280158</v>
      </c>
      <c r="AP23" s="49">
        <v>9.7347586288461194</v>
      </c>
      <c r="AR23" s="49">
        <f t="shared" si="6"/>
        <v>10.212190791999905</v>
      </c>
      <c r="AS23" s="49">
        <f t="shared" si="4"/>
        <v>2.8213674417351169</v>
      </c>
      <c r="AT23" s="49">
        <f t="shared" si="4"/>
        <v>14.735235863845652</v>
      </c>
      <c r="AU23" s="49">
        <f t="shared" si="4"/>
        <v>3.6584321307461067</v>
      </c>
      <c r="AV23" s="52">
        <f t="shared" si="4"/>
        <v>9.1040130233221355</v>
      </c>
      <c r="AW23" s="49">
        <f t="shared" si="4"/>
        <v>8.0151893197833104</v>
      </c>
      <c r="AX23" s="49">
        <f t="shared" si="4"/>
        <v>7.4065568647136928</v>
      </c>
      <c r="AY23" s="49">
        <f t="shared" si="4"/>
        <v>10.012693437849789</v>
      </c>
      <c r="AZ23" s="53">
        <f t="shared" si="4"/>
        <v>9.0323850910868977</v>
      </c>
      <c r="BB23" s="463"/>
      <c r="BC23" s="464"/>
      <c r="BD23" s="43"/>
      <c r="BE23" s="34"/>
      <c r="BF23" s="34" t="s">
        <v>761</v>
      </c>
      <c r="BG23" s="35"/>
      <c r="BH23" s="36"/>
      <c r="BI23" s="37"/>
      <c r="BJ23" s="38"/>
      <c r="BK23" s="38"/>
      <c r="BL23" s="36"/>
      <c r="BM23" s="36"/>
      <c r="BN23" s="36"/>
      <c r="BO23" s="36"/>
      <c r="BP23" s="36"/>
      <c r="BQ23" s="36"/>
      <c r="BR23" s="36"/>
      <c r="BS23" s="36"/>
      <c r="BT23" s="36"/>
      <c r="BU23" s="36"/>
      <c r="BV23" s="39"/>
      <c r="BW23" s="38"/>
      <c r="BX23" s="38"/>
      <c r="BY23" s="38"/>
      <c r="BZ23" s="39"/>
      <c r="CA23" s="38"/>
      <c r="CB23" s="38"/>
      <c r="CC23" s="38"/>
      <c r="CD23" s="38"/>
      <c r="CE23" s="36"/>
      <c r="CF23" s="36"/>
      <c r="CG23" s="36"/>
      <c r="CH23" s="40"/>
      <c r="CI23" s="40"/>
      <c r="CK23" s="38"/>
      <c r="CL23" s="38"/>
      <c r="CM23" s="38"/>
      <c r="CN23" s="38"/>
      <c r="CO23" s="41"/>
      <c r="CP23" s="38"/>
      <c r="CQ23" s="38"/>
      <c r="CR23" s="38"/>
      <c r="CS23" s="38"/>
      <c r="CU23" s="38"/>
      <c r="CV23" s="38"/>
      <c r="CW23" s="38"/>
      <c r="CX23" s="38"/>
      <c r="CY23" s="41"/>
      <c r="CZ23" s="38"/>
      <c r="DA23" s="38"/>
      <c r="DB23" s="38"/>
      <c r="DC23" s="42"/>
    </row>
    <row r="24" spans="1:107" ht="14" customHeight="1" x14ac:dyDescent="0.15">
      <c r="A24" s="502">
        <f t="shared" si="5"/>
        <v>0</v>
      </c>
      <c r="B24" s="43"/>
      <c r="C24" s="34" t="s">
        <v>765</v>
      </c>
      <c r="D24" s="35">
        <v>2</v>
      </c>
      <c r="E24" s="54">
        <v>150</v>
      </c>
      <c r="F24" s="56">
        <v>6.1988871327923043</v>
      </c>
      <c r="G24" s="56">
        <v>6.3975253322288586</v>
      </c>
      <c r="H24" s="56">
        <v>10.544080985202543</v>
      </c>
      <c r="I24" s="56">
        <v>105.35979751122134</v>
      </c>
      <c r="J24" s="56">
        <v>118.97977045414456</v>
      </c>
      <c r="K24" s="54">
        <v>888.49515896425157</v>
      </c>
      <c r="L24" s="56">
        <v>178.31792403044005</v>
      </c>
      <c r="M24" s="56">
        <v>200.4413627626621</v>
      </c>
      <c r="N24" s="54">
        <v>371.00232941629463</v>
      </c>
      <c r="O24" s="54">
        <v>240.37118051021162</v>
      </c>
      <c r="P24" s="56">
        <v>128.06573721295874</v>
      </c>
      <c r="Q24" s="56">
        <v>77.347155115983469</v>
      </c>
      <c r="R24" s="54">
        <v>70.848691433615741</v>
      </c>
      <c r="S24" s="56">
        <v>111.50484103574843</v>
      </c>
      <c r="T24" s="56">
        <v>8.2477590000000003</v>
      </c>
      <c r="U24" s="56">
        <v>4.0225734731879994</v>
      </c>
      <c r="V24" s="56">
        <v>2.2607600000000003</v>
      </c>
      <c r="W24" s="56">
        <v>31.828954500000005</v>
      </c>
      <c r="X24" s="56">
        <v>0.23211666666666667</v>
      </c>
      <c r="Y24" s="56">
        <v>6.1665799999999997</v>
      </c>
      <c r="Z24" s="56">
        <v>2.26213</v>
      </c>
      <c r="AA24" s="56">
        <v>9.0575449999999993</v>
      </c>
      <c r="AB24" s="54">
        <v>125</v>
      </c>
      <c r="AC24" s="54">
        <v>68.193789999999993</v>
      </c>
      <c r="AD24" s="54">
        <v>28.221119999999999</v>
      </c>
      <c r="AE24" s="58">
        <v>0.05</v>
      </c>
      <c r="AF24" s="58">
        <v>0.02</v>
      </c>
      <c r="AH24" s="56">
        <v>10.244858679410498</v>
      </c>
      <c r="AI24" s="56">
        <v>2.8764459598503787</v>
      </c>
      <c r="AJ24" s="56">
        <v>14.575192907496451</v>
      </c>
      <c r="AK24" s="56">
        <v>3.6316126247849523</v>
      </c>
      <c r="AL24" s="59">
        <v>9.3868192929684451</v>
      </c>
      <c r="AM24" s="56">
        <v>8.365890732804516</v>
      </c>
      <c r="AN24" s="56">
        <v>7.345055165839705</v>
      </c>
      <c r="AO24" s="56">
        <v>9.9008225303019124</v>
      </c>
      <c r="AP24" s="56">
        <v>9.1365251236660665</v>
      </c>
      <c r="AR24" s="56">
        <f t="shared" si="6"/>
        <v>9.7236886567852121</v>
      </c>
      <c r="AS24" s="56">
        <f t="shared" si="6"/>
        <v>2.7301172058004601</v>
      </c>
      <c r="AT24" s="56">
        <f t="shared" si="6"/>
        <v>13.833732839078511</v>
      </c>
      <c r="AU24" s="56">
        <f t="shared" si="6"/>
        <v>3.4468675059841183</v>
      </c>
      <c r="AV24" s="59">
        <f t="shared" si="6"/>
        <v>8.9092989116353429</v>
      </c>
      <c r="AW24" s="56">
        <f t="shared" si="6"/>
        <v>7.9403063886047303</v>
      </c>
      <c r="AX24" s="56">
        <f t="shared" si="6"/>
        <v>6.9714021280815581</v>
      </c>
      <c r="AY24" s="56">
        <f t="shared" si="6"/>
        <v>9.3971540987893647</v>
      </c>
      <c r="AZ24" s="60">
        <f t="shared" si="6"/>
        <v>8.6717375502671992</v>
      </c>
      <c r="BB24" s="463"/>
      <c r="BC24" s="464"/>
      <c r="BD24" s="43"/>
      <c r="BE24" s="34"/>
      <c r="BF24" s="34" t="s">
        <v>763</v>
      </c>
      <c r="BG24" s="35"/>
      <c r="BH24" s="36"/>
      <c r="BI24" s="37"/>
      <c r="BJ24" s="38"/>
      <c r="BK24" s="38"/>
      <c r="BL24" s="36"/>
      <c r="BM24" s="36"/>
      <c r="BN24" s="36"/>
      <c r="BO24" s="36"/>
      <c r="BP24" s="36"/>
      <c r="BQ24" s="36"/>
      <c r="BR24" s="36"/>
      <c r="BS24" s="36"/>
      <c r="BT24" s="36"/>
      <c r="BU24" s="36"/>
      <c r="BV24" s="39"/>
      <c r="BW24" s="38"/>
      <c r="BX24" s="38"/>
      <c r="BY24" s="38"/>
      <c r="BZ24" s="39"/>
      <c r="CA24" s="38"/>
      <c r="CB24" s="38"/>
      <c r="CC24" s="38"/>
      <c r="CD24" s="38"/>
      <c r="CE24" s="36"/>
      <c r="CF24" s="36"/>
      <c r="CG24" s="36"/>
      <c r="CH24" s="40"/>
      <c r="CI24" s="40"/>
      <c r="CK24" s="38"/>
      <c r="CL24" s="38"/>
      <c r="CM24" s="38"/>
      <c r="CN24" s="38"/>
      <c r="CO24" s="41"/>
      <c r="CP24" s="38"/>
      <c r="CQ24" s="38"/>
      <c r="CR24" s="38"/>
      <c r="CS24" s="38"/>
      <c r="CU24" s="38"/>
      <c r="CV24" s="38"/>
      <c r="CW24" s="38"/>
      <c r="CX24" s="38"/>
      <c r="CY24" s="41"/>
      <c r="CZ24" s="38"/>
      <c r="DA24" s="38"/>
      <c r="DB24" s="38"/>
      <c r="DC24" s="42"/>
    </row>
    <row r="25" spans="1:107" ht="15" customHeight="1" x14ac:dyDescent="0.15">
      <c r="A25" s="502">
        <f t="shared" si="5"/>
        <v>0</v>
      </c>
      <c r="B25" s="43"/>
      <c r="C25" s="34" t="s">
        <v>766</v>
      </c>
      <c r="D25" s="35">
        <v>3</v>
      </c>
      <c r="E25" s="54">
        <v>160</v>
      </c>
      <c r="F25" s="56">
        <v>5.9165580533620368</v>
      </c>
      <c r="G25" s="56">
        <v>6.0351782752495744</v>
      </c>
      <c r="H25" s="56">
        <v>10.144506411471117</v>
      </c>
      <c r="I25" s="56">
        <v>99.979428831857149</v>
      </c>
      <c r="J25" s="56">
        <v>106.37439785863162</v>
      </c>
      <c r="K25" s="54">
        <v>892.63363026060233</v>
      </c>
      <c r="L25" s="56">
        <v>159.64077658055317</v>
      </c>
      <c r="M25" s="56">
        <v>214.97838882206307</v>
      </c>
      <c r="N25" s="54">
        <v>398.13297496147476</v>
      </c>
      <c r="O25" s="54">
        <v>259.03187011160367</v>
      </c>
      <c r="P25" s="56">
        <v>115.29548242148002</v>
      </c>
      <c r="Q25" s="56">
        <v>74.645180683148197</v>
      </c>
      <c r="R25" s="54">
        <v>69.256300881773768</v>
      </c>
      <c r="S25" s="56">
        <v>107.36636973939773</v>
      </c>
      <c r="T25" s="56">
        <v>8.2477590000000003</v>
      </c>
      <c r="U25" s="56">
        <v>3.7639825847819997</v>
      </c>
      <c r="V25" s="56">
        <v>2.0951900000000001</v>
      </c>
      <c r="W25" s="56">
        <v>30.298954500000004</v>
      </c>
      <c r="X25" s="56">
        <v>0.23987666666666665</v>
      </c>
      <c r="Y25" s="56">
        <v>6.2417959999999999</v>
      </c>
      <c r="Z25" s="56">
        <v>2.0269299999999997</v>
      </c>
      <c r="AA25" s="56">
        <v>8.0326950000000004</v>
      </c>
      <c r="AB25" s="54">
        <v>125</v>
      </c>
      <c r="AC25" s="54">
        <v>59.934559999999998</v>
      </c>
      <c r="AD25" s="54">
        <v>25.871119999999998</v>
      </c>
      <c r="AE25" s="58">
        <v>0.05</v>
      </c>
      <c r="AF25" s="58">
        <v>0.02</v>
      </c>
      <c r="AH25" s="56">
        <v>9.1</v>
      </c>
      <c r="AI25" s="56">
        <v>2.65</v>
      </c>
      <c r="AJ25" s="56">
        <v>13</v>
      </c>
      <c r="AK25" s="56">
        <v>3.25</v>
      </c>
      <c r="AL25" s="59">
        <v>8.3000000000000007</v>
      </c>
      <c r="AM25" s="56">
        <v>7.4</v>
      </c>
      <c r="AN25" s="56">
        <v>6.55</v>
      </c>
      <c r="AO25" s="56">
        <v>8.85</v>
      </c>
      <c r="AP25" s="56">
        <v>8.1999999999999993</v>
      </c>
      <c r="AR25" s="56">
        <f t="shared" si="6"/>
        <v>9.1018723614676258</v>
      </c>
      <c r="AS25" s="56">
        <f t="shared" si="6"/>
        <v>2.6505452481196929</v>
      </c>
      <c r="AT25" s="56">
        <f t="shared" si="6"/>
        <v>13.002674802096609</v>
      </c>
      <c r="AU25" s="56">
        <f t="shared" si="6"/>
        <v>3.2506687005241521</v>
      </c>
      <c r="AV25" s="59">
        <f t="shared" si="6"/>
        <v>8.3017077582616814</v>
      </c>
      <c r="AW25" s="56">
        <f t="shared" si="6"/>
        <v>7.4015225796549924</v>
      </c>
      <c r="AX25" s="56">
        <f t="shared" si="6"/>
        <v>6.5513476887486748</v>
      </c>
      <c r="AY25" s="56">
        <f t="shared" si="6"/>
        <v>8.8518209229657661</v>
      </c>
      <c r="AZ25" s="60">
        <f t="shared" si="6"/>
        <v>8.2016871828609368</v>
      </c>
      <c r="BB25" s="463"/>
      <c r="BC25" s="464"/>
      <c r="BD25" s="68" t="s">
        <v>767</v>
      </c>
      <c r="BE25" s="311"/>
      <c r="BF25" s="45" t="s">
        <v>764</v>
      </c>
      <c r="BG25" s="46"/>
      <c r="BH25" s="47"/>
      <c r="BI25" s="48"/>
      <c r="BJ25" s="49"/>
      <c r="BK25" s="49"/>
      <c r="BL25" s="47"/>
      <c r="BM25" s="47"/>
      <c r="BN25" s="47"/>
      <c r="BO25" s="47"/>
      <c r="BP25" s="47"/>
      <c r="BQ25" s="47"/>
      <c r="BR25" s="47"/>
      <c r="BS25" s="47"/>
      <c r="BT25" s="47"/>
      <c r="BU25" s="47"/>
      <c r="BV25" s="50"/>
      <c r="BW25" s="49"/>
      <c r="BX25" s="49"/>
      <c r="BY25" s="49"/>
      <c r="BZ25" s="50"/>
      <c r="CA25" s="49"/>
      <c r="CB25" s="49"/>
      <c r="CC25" s="49"/>
      <c r="CD25" s="49"/>
      <c r="CE25" s="47"/>
      <c r="CF25" s="47"/>
      <c r="CG25" s="47"/>
      <c r="CH25" s="51"/>
      <c r="CI25" s="51"/>
      <c r="CK25" s="49"/>
      <c r="CL25" s="49"/>
      <c r="CM25" s="49"/>
      <c r="CN25" s="49"/>
      <c r="CO25" s="52"/>
      <c r="CP25" s="49"/>
      <c r="CQ25" s="49"/>
      <c r="CR25" s="49"/>
      <c r="CS25" s="49"/>
      <c r="CU25" s="49"/>
      <c r="CV25" s="49"/>
      <c r="CW25" s="49"/>
      <c r="CX25" s="49"/>
      <c r="CY25" s="52"/>
      <c r="CZ25" s="49"/>
      <c r="DA25" s="49"/>
      <c r="DB25" s="49"/>
      <c r="DC25" s="53"/>
    </row>
    <row r="26" spans="1:107" ht="14" customHeight="1" x14ac:dyDescent="0.15">
      <c r="A26" s="502">
        <f t="shared" si="5"/>
        <v>0</v>
      </c>
      <c r="B26" s="43"/>
      <c r="C26" s="34" t="s">
        <v>768</v>
      </c>
      <c r="D26" s="35">
        <v>4</v>
      </c>
      <c r="E26" s="54">
        <v>180</v>
      </c>
      <c r="F26" s="56">
        <v>5.663871584326488</v>
      </c>
      <c r="G26" s="56">
        <v>5.7022415883383673</v>
      </c>
      <c r="H26" s="56">
        <v>9.7941040464248434</v>
      </c>
      <c r="I26" s="56">
        <v>95.2384469228206</v>
      </c>
      <c r="J26" s="56">
        <v>95.901733146432377</v>
      </c>
      <c r="K26" s="54">
        <v>901.93965725248472</v>
      </c>
      <c r="L26" s="56">
        <v>144.21802000000002</v>
      </c>
      <c r="M26" s="56">
        <v>229.16964692279208</v>
      </c>
      <c r="N26" s="54">
        <v>425.91218367534378</v>
      </c>
      <c r="O26" s="54">
        <v>279.54736251460622</v>
      </c>
      <c r="P26" s="56">
        <v>106.05615360349817</v>
      </c>
      <c r="Q26" s="56">
        <v>71.809521635812473</v>
      </c>
      <c r="R26" s="54">
        <v>67.767686665445993</v>
      </c>
      <c r="S26" s="56">
        <v>98.060342747515278</v>
      </c>
      <c r="T26" s="56">
        <v>8.2477590000000003</v>
      </c>
      <c r="U26" s="56">
        <v>3.5053916963759995</v>
      </c>
      <c r="V26" s="56">
        <v>1.9696200000000001</v>
      </c>
      <c r="W26" s="56">
        <v>27.868954500000005</v>
      </c>
      <c r="X26" s="56">
        <v>0.23723666666666668</v>
      </c>
      <c r="Y26" s="56">
        <v>6.0867719999999998</v>
      </c>
      <c r="Z26" s="56">
        <v>1.82023</v>
      </c>
      <c r="AA26" s="56">
        <v>7.2350649999999987</v>
      </c>
      <c r="AB26" s="54">
        <v>125</v>
      </c>
      <c r="AC26" s="54">
        <v>52.738209999999995</v>
      </c>
      <c r="AD26" s="54">
        <v>24.021120000000003</v>
      </c>
      <c r="AE26" s="58">
        <v>0.05</v>
      </c>
      <c r="AF26" s="58">
        <v>0.02</v>
      </c>
      <c r="AH26" s="56">
        <v>7.9717587956517475</v>
      </c>
      <c r="AI26" s="56">
        <v>2.3441557681857255</v>
      </c>
      <c r="AJ26" s="56">
        <v>11.596217221155326</v>
      </c>
      <c r="AK26" s="56">
        <v>2.8271865006431645</v>
      </c>
      <c r="AL26" s="59">
        <v>7.3182311878145532</v>
      </c>
      <c r="AM26" s="56">
        <v>6.5539229100700691</v>
      </c>
      <c r="AN26" s="56">
        <v>5.7455841767478066</v>
      </c>
      <c r="AO26" s="56">
        <v>7.8494712555503661</v>
      </c>
      <c r="AP26" s="56">
        <v>7.3337236165886264</v>
      </c>
      <c r="AR26" s="56">
        <f t="shared" si="6"/>
        <v>8.3703158264559967</v>
      </c>
      <c r="AS26" s="56">
        <f t="shared" si="6"/>
        <v>2.461354467576927</v>
      </c>
      <c r="AT26" s="56">
        <f t="shared" si="6"/>
        <v>12.175983120086658</v>
      </c>
      <c r="AU26" s="56">
        <f t="shared" si="6"/>
        <v>2.9685348637974553</v>
      </c>
      <c r="AV26" s="59">
        <f t="shared" si="6"/>
        <v>7.6841143721559284</v>
      </c>
      <c r="AW26" s="56">
        <f t="shared" si="6"/>
        <v>6.8815936439841794</v>
      </c>
      <c r="AX26" s="56">
        <f t="shared" si="6"/>
        <v>6.0328411081754805</v>
      </c>
      <c r="AY26" s="56">
        <f t="shared" si="6"/>
        <v>8.2419143834962227</v>
      </c>
      <c r="AZ26" s="60">
        <f t="shared" si="6"/>
        <v>7.7003813622997601</v>
      </c>
      <c r="BB26" s="463"/>
      <c r="BC26" s="464"/>
      <c r="BD26" s="33" t="s">
        <v>769</v>
      </c>
      <c r="BE26" s="310"/>
      <c r="BF26" s="34" t="s">
        <v>765</v>
      </c>
      <c r="BG26" s="35"/>
      <c r="BH26" s="54"/>
      <c r="BI26" s="55"/>
      <c r="BJ26" s="56"/>
      <c r="BK26" s="56"/>
      <c r="BL26" s="54"/>
      <c r="BM26" s="54"/>
      <c r="BN26" s="54"/>
      <c r="BO26" s="54"/>
      <c r="BP26" s="54"/>
      <c r="BQ26" s="54"/>
      <c r="BR26" s="54"/>
      <c r="BS26" s="54"/>
      <c r="BT26" s="54"/>
      <c r="BU26" s="54"/>
      <c r="BV26" s="57"/>
      <c r="BW26" s="56"/>
      <c r="BX26" s="56"/>
      <c r="BY26" s="56"/>
      <c r="BZ26" s="57"/>
      <c r="CA26" s="56"/>
      <c r="CB26" s="56"/>
      <c r="CC26" s="56"/>
      <c r="CD26" s="56"/>
      <c r="CE26" s="54"/>
      <c r="CF26" s="54"/>
      <c r="CG26" s="54"/>
      <c r="CH26" s="58"/>
      <c r="CI26" s="58"/>
      <c r="CK26" s="56"/>
      <c r="CL26" s="56"/>
      <c r="CM26" s="56"/>
      <c r="CN26" s="56"/>
      <c r="CO26" s="59"/>
      <c r="CP26" s="56"/>
      <c r="CQ26" s="56"/>
      <c r="CR26" s="56"/>
      <c r="CS26" s="56"/>
      <c r="CU26" s="56"/>
      <c r="CV26" s="56"/>
      <c r="CW26" s="56"/>
      <c r="CX26" s="56"/>
      <c r="CY26" s="59"/>
      <c r="CZ26" s="56"/>
      <c r="DA26" s="56"/>
      <c r="DB26" s="56"/>
      <c r="DC26" s="60"/>
    </row>
    <row r="27" spans="1:107" ht="14" customHeight="1" x14ac:dyDescent="0.15">
      <c r="A27" s="502">
        <f t="shared" si="5"/>
        <v>0</v>
      </c>
      <c r="B27" s="43"/>
      <c r="C27" s="34" t="s">
        <v>770</v>
      </c>
      <c r="D27" s="35">
        <v>5</v>
      </c>
      <c r="E27" s="54">
        <v>200</v>
      </c>
      <c r="F27" s="56">
        <v>5.2705410047191821</v>
      </c>
      <c r="G27" s="56">
        <v>5.2074171201533597</v>
      </c>
      <c r="H27" s="56">
        <v>9.2187618284834851</v>
      </c>
      <c r="I27" s="56">
        <v>87.691682602627452</v>
      </c>
      <c r="J27" s="56">
        <v>82.676920583298426</v>
      </c>
      <c r="K27" s="54">
        <v>903.02757962769226</v>
      </c>
      <c r="L27" s="56">
        <v>124.77345214878906</v>
      </c>
      <c r="M27" s="56">
        <v>255.0340954665499</v>
      </c>
      <c r="N27" s="54">
        <v>466.36089386499032</v>
      </c>
      <c r="O27" s="54">
        <v>306.69814863137913</v>
      </c>
      <c r="P27" s="56">
        <v>94.283990630114403</v>
      </c>
      <c r="Q27" s="56">
        <v>67.742048921936728</v>
      </c>
      <c r="R27" s="54">
        <v>65.936893242056968</v>
      </c>
      <c r="S27" s="56">
        <v>96.972420372307695</v>
      </c>
      <c r="T27" s="56">
        <v>8.2477590000000003</v>
      </c>
      <c r="U27" s="56">
        <v>3.2468008079699993</v>
      </c>
      <c r="V27" s="56">
        <v>1.8840500000000002</v>
      </c>
      <c r="W27" s="56">
        <v>24.538954500000003</v>
      </c>
      <c r="X27" s="56">
        <v>0.22419666666666668</v>
      </c>
      <c r="Y27" s="56">
        <v>5.7015080000000005</v>
      </c>
      <c r="Z27" s="56">
        <v>1.6420300000000001</v>
      </c>
      <c r="AA27" s="56">
        <v>6.6646549999999998</v>
      </c>
      <c r="AB27" s="54">
        <v>75</v>
      </c>
      <c r="AC27" s="54">
        <v>46.60474</v>
      </c>
      <c r="AD27" s="54">
        <v>22.671120000000002</v>
      </c>
      <c r="AE27" s="58">
        <v>0.05</v>
      </c>
      <c r="AF27" s="58">
        <v>0.02</v>
      </c>
      <c r="AH27" s="56">
        <v>6.9801496849011597</v>
      </c>
      <c r="AI27" s="56">
        <v>1.9451021133290047</v>
      </c>
      <c r="AJ27" s="56">
        <v>10.014806079199081</v>
      </c>
      <c r="AK27" s="56">
        <v>2.4739517492044487</v>
      </c>
      <c r="AL27" s="59">
        <v>6.3155694093789281</v>
      </c>
      <c r="AM27" s="56">
        <v>5.616067257979779</v>
      </c>
      <c r="AN27" s="56">
        <v>4.9918733852298836</v>
      </c>
      <c r="AO27" s="56">
        <v>6.7370092282703098</v>
      </c>
      <c r="AP27" s="56">
        <v>6.2364373447688948</v>
      </c>
      <c r="AR27" s="56">
        <f t="shared" si="6"/>
        <v>7.9598765558320101</v>
      </c>
      <c r="AS27" s="56">
        <f t="shared" si="6"/>
        <v>2.2181147123646645</v>
      </c>
      <c r="AT27" s="56">
        <f t="shared" si="6"/>
        <v>11.420474304935977</v>
      </c>
      <c r="AU27" s="56">
        <f t="shared" si="6"/>
        <v>2.8211931574116282</v>
      </c>
      <c r="AV27" s="59">
        <f t="shared" si="6"/>
        <v>7.2020164534848359</v>
      </c>
      <c r="AW27" s="56">
        <f t="shared" si="6"/>
        <v>6.4043328754778708</v>
      </c>
      <c r="AX27" s="56">
        <f t="shared" si="6"/>
        <v>5.6925277712487583</v>
      </c>
      <c r="AY27" s="56">
        <f t="shared" si="6"/>
        <v>7.6826091464100301</v>
      </c>
      <c r="AZ27" s="60">
        <f t="shared" si="6"/>
        <v>7.1117774909499065</v>
      </c>
      <c r="BB27" s="463"/>
      <c r="BC27" s="464"/>
      <c r="BD27" s="43"/>
      <c r="BE27" s="34"/>
      <c r="BF27" s="34" t="s">
        <v>766</v>
      </c>
      <c r="BG27" s="35"/>
      <c r="BH27" s="54"/>
      <c r="BI27" s="55"/>
      <c r="BJ27" s="56"/>
      <c r="BK27" s="56"/>
      <c r="BL27" s="54"/>
      <c r="BM27" s="54"/>
      <c r="BN27" s="54"/>
      <c r="BO27" s="54"/>
      <c r="BP27" s="54"/>
      <c r="BQ27" s="54"/>
      <c r="BR27" s="54"/>
      <c r="BS27" s="54"/>
      <c r="BT27" s="54"/>
      <c r="BU27" s="54"/>
      <c r="BV27" s="57"/>
      <c r="BW27" s="56"/>
      <c r="BX27" s="56"/>
      <c r="BY27" s="56"/>
      <c r="BZ27" s="57"/>
      <c r="CA27" s="56"/>
      <c r="CB27" s="56"/>
      <c r="CC27" s="56"/>
      <c r="CD27" s="56"/>
      <c r="CE27" s="54"/>
      <c r="CF27" s="54"/>
      <c r="CG27" s="54"/>
      <c r="CH27" s="58"/>
      <c r="CI27" s="58"/>
      <c r="CK27" s="56"/>
      <c r="CL27" s="56"/>
      <c r="CM27" s="56"/>
      <c r="CN27" s="56"/>
      <c r="CO27" s="59"/>
      <c r="CP27" s="56"/>
      <c r="CQ27" s="56"/>
      <c r="CR27" s="56"/>
      <c r="CS27" s="56"/>
      <c r="CU27" s="56"/>
      <c r="CV27" s="56"/>
      <c r="CW27" s="56"/>
      <c r="CX27" s="56"/>
      <c r="CY27" s="59"/>
      <c r="CZ27" s="56"/>
      <c r="DA27" s="56"/>
      <c r="DB27" s="56"/>
      <c r="DC27" s="60"/>
    </row>
    <row r="28" spans="1:107" ht="14" customHeight="1" x14ac:dyDescent="0.15">
      <c r="A28" s="502">
        <f t="shared" si="5"/>
        <v>0</v>
      </c>
      <c r="B28" s="44" t="str">
        <f>IF($BE$6=1,BD30,BD31)</f>
        <v>L (folg. Aufwüchse)</v>
      </c>
      <c r="C28" s="45" t="s">
        <v>771</v>
      </c>
      <c r="D28" s="46">
        <v>1</v>
      </c>
      <c r="E28" s="61">
        <v>130</v>
      </c>
      <c r="F28" s="63">
        <v>6.4678438297687544</v>
      </c>
      <c r="G28" s="63">
        <v>6.7356142703570079</v>
      </c>
      <c r="H28" s="63">
        <v>10.930954610991973</v>
      </c>
      <c r="I28" s="63">
        <v>114.11633927872208</v>
      </c>
      <c r="J28" s="63">
        <v>152.35786940958511</v>
      </c>
      <c r="K28" s="61">
        <v>876.00906919225054</v>
      </c>
      <c r="L28" s="63">
        <v>228.37609985695622</v>
      </c>
      <c r="M28" s="63">
        <v>168.32088397593793</v>
      </c>
      <c r="N28" s="61">
        <v>289.25527791280354</v>
      </c>
      <c r="O28" s="61">
        <v>213.6999478950525</v>
      </c>
      <c r="P28" s="63">
        <v>87.748805783818639</v>
      </c>
      <c r="Q28" s="63">
        <v>79.471536763499671</v>
      </c>
      <c r="R28" s="61">
        <v>74.533203802151618</v>
      </c>
      <c r="S28" s="63">
        <v>123.99093080774939</v>
      </c>
      <c r="T28" s="63">
        <v>13.622166093483948</v>
      </c>
      <c r="U28" s="63">
        <v>3.7286520362568947</v>
      </c>
      <c r="V28" s="63">
        <v>2.81525098777789</v>
      </c>
      <c r="W28" s="63">
        <v>28.50985321442154</v>
      </c>
      <c r="X28" s="63">
        <v>0.21395666666666668</v>
      </c>
      <c r="Y28" s="63">
        <v>5.8611240000000002</v>
      </c>
      <c r="Z28" s="63">
        <v>2.7923042980604813</v>
      </c>
      <c r="AA28" s="63">
        <v>11.01999</v>
      </c>
      <c r="AB28" s="61">
        <v>200</v>
      </c>
      <c r="AC28" s="61">
        <v>96.851904999999988</v>
      </c>
      <c r="AD28" s="61">
        <v>32.570165000000003</v>
      </c>
      <c r="AE28" s="65">
        <v>0.15</v>
      </c>
      <c r="AF28" s="65">
        <v>0.02</v>
      </c>
      <c r="AH28" s="63">
        <v>12.819245671556956</v>
      </c>
      <c r="AI28" s="63">
        <v>2.7935049937720224</v>
      </c>
      <c r="AJ28" s="63">
        <v>17.878446662256597</v>
      </c>
      <c r="AK28" s="63">
        <v>4.7087168028360056</v>
      </c>
      <c r="AL28" s="66">
        <v>11.204028177806759</v>
      </c>
      <c r="AM28" s="63">
        <v>9.658273766663612</v>
      </c>
      <c r="AN28" s="63">
        <v>9.2182162799431655</v>
      </c>
      <c r="AO28" s="63">
        <v>12.206607317798987</v>
      </c>
      <c r="AP28" s="63">
        <v>10.651604135250246</v>
      </c>
      <c r="AR28" s="63">
        <f t="shared" si="6"/>
        <v>11.233488344072047</v>
      </c>
      <c r="AS28" s="63">
        <f t="shared" si="6"/>
        <v>2.4479448003927464</v>
      </c>
      <c r="AT28" s="63">
        <f t="shared" si="6"/>
        <v>15.666859605958441</v>
      </c>
      <c r="AU28" s="63">
        <f t="shared" si="6"/>
        <v>4.1262424229498436</v>
      </c>
      <c r="AV28" s="66">
        <f t="shared" si="6"/>
        <v>9.8180753506661436</v>
      </c>
      <c r="AW28" s="63">
        <f t="shared" si="6"/>
        <v>8.4635327663936692</v>
      </c>
      <c r="AX28" s="63">
        <f t="shared" si="6"/>
        <v>8.0779109619247809</v>
      </c>
      <c r="AY28" s="63">
        <f t="shared" si="6"/>
        <v>10.696634149808386</v>
      </c>
      <c r="AZ28" s="67">
        <f t="shared" si="6"/>
        <v>9.3339868791570364</v>
      </c>
      <c r="BB28" s="463"/>
      <c r="BC28" s="464"/>
      <c r="BD28" s="43"/>
      <c r="BE28" s="34"/>
      <c r="BF28" s="34" t="s">
        <v>768</v>
      </c>
      <c r="BG28" s="35"/>
      <c r="BH28" s="54"/>
      <c r="BI28" s="55"/>
      <c r="BJ28" s="56"/>
      <c r="BK28" s="56"/>
      <c r="BL28" s="54"/>
      <c r="BM28" s="54"/>
      <c r="BN28" s="54"/>
      <c r="BO28" s="54"/>
      <c r="BP28" s="54"/>
      <c r="BQ28" s="54"/>
      <c r="BR28" s="54"/>
      <c r="BS28" s="54"/>
      <c r="BT28" s="54"/>
      <c r="BU28" s="54"/>
      <c r="BV28" s="57"/>
      <c r="BW28" s="56"/>
      <c r="BX28" s="56"/>
      <c r="BY28" s="56"/>
      <c r="BZ28" s="57"/>
      <c r="CA28" s="56"/>
      <c r="CB28" s="56"/>
      <c r="CC28" s="56"/>
      <c r="CD28" s="56"/>
      <c r="CE28" s="54"/>
      <c r="CF28" s="54"/>
      <c r="CG28" s="54"/>
      <c r="CH28" s="58"/>
      <c r="CI28" s="58"/>
      <c r="CK28" s="56"/>
      <c r="CL28" s="56"/>
      <c r="CM28" s="56"/>
      <c r="CN28" s="56"/>
      <c r="CO28" s="59"/>
      <c r="CP28" s="56"/>
      <c r="CQ28" s="56"/>
      <c r="CR28" s="56"/>
      <c r="CS28" s="56"/>
      <c r="CU28" s="56"/>
      <c r="CV28" s="56"/>
      <c r="CW28" s="56"/>
      <c r="CX28" s="56"/>
      <c r="CY28" s="59"/>
      <c r="CZ28" s="56"/>
      <c r="DA28" s="56"/>
      <c r="DB28" s="56"/>
      <c r="DC28" s="60"/>
    </row>
    <row r="29" spans="1:107" ht="14" customHeight="1" x14ac:dyDescent="0.15">
      <c r="A29" s="502">
        <f t="shared" si="5"/>
        <v>0</v>
      </c>
      <c r="B29" s="43"/>
      <c r="C29" s="34" t="s">
        <v>772</v>
      </c>
      <c r="D29" s="35">
        <v>2</v>
      </c>
      <c r="E29" s="36">
        <v>139.648</v>
      </c>
      <c r="F29" s="38">
        <v>6.2707040957965585</v>
      </c>
      <c r="G29" s="38">
        <v>6.4790456877131373</v>
      </c>
      <c r="H29" s="38">
        <v>10.657689292553746</v>
      </c>
      <c r="I29" s="38">
        <v>110.19320364794203</v>
      </c>
      <c r="J29" s="38">
        <v>139.94339877527784</v>
      </c>
      <c r="K29" s="36">
        <v>882.51397999999995</v>
      </c>
      <c r="L29" s="38">
        <v>209.64872784872401</v>
      </c>
      <c r="M29" s="38">
        <v>179.45182689058058</v>
      </c>
      <c r="N29" s="36">
        <v>306.56195516692986</v>
      </c>
      <c r="O29" s="36">
        <v>225.05075827180758</v>
      </c>
      <c r="P29" s="38">
        <v>103.05082560787099</v>
      </c>
      <c r="Q29" s="38">
        <v>77.448654386345225</v>
      </c>
      <c r="R29" s="36">
        <v>73.231607328742427</v>
      </c>
      <c r="S29" s="38">
        <v>117.48602</v>
      </c>
      <c r="T29" s="38">
        <v>13.622166093483948</v>
      </c>
      <c r="U29" s="38">
        <v>3.5034339971500024</v>
      </c>
      <c r="V29" s="38">
        <v>2.5805982261614395</v>
      </c>
      <c r="W29" s="38">
        <v>27.943559531589774</v>
      </c>
      <c r="X29" s="38">
        <v>0.23211666666666667</v>
      </c>
      <c r="Y29" s="38">
        <v>6.1665799999999997</v>
      </c>
      <c r="Z29" s="38">
        <v>2.5287042980604815</v>
      </c>
      <c r="AA29" s="38">
        <v>9.7679200000000002</v>
      </c>
      <c r="AB29" s="36">
        <v>125</v>
      </c>
      <c r="AC29" s="36">
        <v>87.529794999999993</v>
      </c>
      <c r="AD29" s="36">
        <v>29.720165000000001</v>
      </c>
      <c r="AE29" s="40">
        <v>0.05</v>
      </c>
      <c r="AF29" s="40">
        <v>0.02</v>
      </c>
      <c r="AH29" s="38">
        <v>11.523758644429638</v>
      </c>
      <c r="AI29" s="38">
        <v>2.6892568578081604</v>
      </c>
      <c r="AJ29" s="38">
        <v>15.843851799642177</v>
      </c>
      <c r="AK29" s="38">
        <v>4.4301681191982354</v>
      </c>
      <c r="AL29" s="41">
        <v>10.62626913986163</v>
      </c>
      <c r="AM29" s="38">
        <v>9.488410486744506</v>
      </c>
      <c r="AN29" s="38">
        <v>8.5987332006997779</v>
      </c>
      <c r="AO29" s="38">
        <v>11.608652663005724</v>
      </c>
      <c r="AP29" s="38">
        <v>9.8647592907850772</v>
      </c>
      <c r="AR29" s="38">
        <f t="shared" si="6"/>
        <v>10.457776217530686</v>
      </c>
      <c r="AS29" s="38">
        <f t="shared" si="6"/>
        <v>2.440492488447934</v>
      </c>
      <c r="AT29" s="38">
        <f t="shared" si="6"/>
        <v>14.378247727747299</v>
      </c>
      <c r="AU29" s="38">
        <f t="shared" si="6"/>
        <v>4.0203642080797</v>
      </c>
      <c r="AV29" s="41">
        <f t="shared" si="6"/>
        <v>9.6433071987013488</v>
      </c>
      <c r="AW29" s="38">
        <f t="shared" si="6"/>
        <v>8.6107039024468115</v>
      </c>
      <c r="AX29" s="38">
        <f t="shared" si="6"/>
        <v>7.8033244483679809</v>
      </c>
      <c r="AY29" s="38">
        <f t="shared" si="6"/>
        <v>10.534817283372929</v>
      </c>
      <c r="AZ29" s="42">
        <f t="shared" si="6"/>
        <v>8.9522393071555939</v>
      </c>
      <c r="BB29" s="463"/>
      <c r="BC29" s="464"/>
      <c r="BD29" s="43"/>
      <c r="BE29" s="34"/>
      <c r="BF29" s="34" t="s">
        <v>770</v>
      </c>
      <c r="BG29" s="35"/>
      <c r="BH29" s="54"/>
      <c r="BI29" s="55"/>
      <c r="BJ29" s="56"/>
      <c r="BK29" s="56"/>
      <c r="BL29" s="54"/>
      <c r="BM29" s="54"/>
      <c r="BN29" s="54"/>
      <c r="BO29" s="54"/>
      <c r="BP29" s="54"/>
      <c r="BQ29" s="54"/>
      <c r="BR29" s="54"/>
      <c r="BS29" s="54"/>
      <c r="BT29" s="54"/>
      <c r="BU29" s="54"/>
      <c r="BV29" s="57"/>
      <c r="BW29" s="56"/>
      <c r="BX29" s="56"/>
      <c r="BY29" s="56"/>
      <c r="BZ29" s="57"/>
      <c r="CA29" s="56"/>
      <c r="CB29" s="56"/>
      <c r="CC29" s="56"/>
      <c r="CD29" s="56"/>
      <c r="CE29" s="54"/>
      <c r="CF29" s="54"/>
      <c r="CG29" s="54"/>
      <c r="CH29" s="58"/>
      <c r="CI29" s="58"/>
      <c r="CK29" s="56"/>
      <c r="CL29" s="56"/>
      <c r="CM29" s="56"/>
      <c r="CN29" s="56"/>
      <c r="CO29" s="59"/>
      <c r="CP29" s="56"/>
      <c r="CQ29" s="56"/>
      <c r="CR29" s="56"/>
      <c r="CS29" s="56"/>
      <c r="CU29" s="56"/>
      <c r="CV29" s="56"/>
      <c r="CW29" s="56"/>
      <c r="CX29" s="56"/>
      <c r="CY29" s="59"/>
      <c r="CZ29" s="56"/>
      <c r="DA29" s="56"/>
      <c r="DB29" s="56"/>
      <c r="DC29" s="60"/>
    </row>
    <row r="30" spans="1:107" ht="14" customHeight="1" x14ac:dyDescent="0.15">
      <c r="A30" s="502">
        <f t="shared" si="5"/>
        <v>0</v>
      </c>
      <c r="B30" s="43"/>
      <c r="C30" s="34" t="s">
        <v>773</v>
      </c>
      <c r="D30" s="35">
        <v>3</v>
      </c>
      <c r="E30" s="36">
        <v>150</v>
      </c>
      <c r="F30" s="38">
        <v>5.9891223860204184</v>
      </c>
      <c r="G30" s="38">
        <v>6.1144857028568174</v>
      </c>
      <c r="H30" s="38">
        <v>10.262996498577419</v>
      </c>
      <c r="I30" s="38">
        <v>105.79345955992916</v>
      </c>
      <c r="J30" s="38">
        <v>130.14960217345839</v>
      </c>
      <c r="K30" s="36">
        <v>886.70126809495321</v>
      </c>
      <c r="L30" s="38">
        <v>194.96824759364915</v>
      </c>
      <c r="M30" s="38">
        <v>197.32587666987604</v>
      </c>
      <c r="N30" s="36">
        <v>332.32415409917809</v>
      </c>
      <c r="O30" s="36">
        <v>247.25926598476929</v>
      </c>
      <c r="P30" s="38">
        <v>98.611312152321489</v>
      </c>
      <c r="Q30" s="38">
        <v>74.560016379147328</v>
      </c>
      <c r="R30" s="36">
        <v>72.136297071549521</v>
      </c>
      <c r="S30" s="38">
        <v>113.29873190504682</v>
      </c>
      <c r="T30" s="38">
        <v>13.622166093483948</v>
      </c>
      <c r="U30" s="38">
        <v>3.2782159580431105</v>
      </c>
      <c r="V30" s="38">
        <v>2.3916044150954483</v>
      </c>
      <c r="W30" s="38">
        <v>26.568274873284047</v>
      </c>
      <c r="X30" s="38">
        <v>0.23987666666666665</v>
      </c>
      <c r="Y30" s="38">
        <v>6.2417959999999999</v>
      </c>
      <c r="Z30" s="38">
        <v>2.2937042980604816</v>
      </c>
      <c r="AA30" s="38">
        <v>8.7430700000000012</v>
      </c>
      <c r="AB30" s="36">
        <v>125</v>
      </c>
      <c r="AC30" s="36">
        <v>79.270564999999991</v>
      </c>
      <c r="AD30" s="36">
        <v>27.370165</v>
      </c>
      <c r="AE30" s="40">
        <v>0.05</v>
      </c>
      <c r="AF30" s="40">
        <v>0.02</v>
      </c>
      <c r="AH30" s="38">
        <v>10.6</v>
      </c>
      <c r="AI30" s="38">
        <v>2.5499999999999998</v>
      </c>
      <c r="AJ30" s="38">
        <v>14.2</v>
      </c>
      <c r="AK30" s="38">
        <v>4.05</v>
      </c>
      <c r="AL30" s="41">
        <v>9.6999999999999993</v>
      </c>
      <c r="AM30" s="38">
        <v>8.8000000000000007</v>
      </c>
      <c r="AN30" s="38">
        <v>7.9</v>
      </c>
      <c r="AO30" s="38">
        <v>10.8</v>
      </c>
      <c r="AP30" s="38">
        <v>9.1999999999999993</v>
      </c>
      <c r="AR30" s="38">
        <f t="shared" si="6"/>
        <v>10.019522987614735</v>
      </c>
      <c r="AS30" s="38">
        <f t="shared" si="6"/>
        <v>2.4103569451337332</v>
      </c>
      <c r="AT30" s="38">
        <f t="shared" si="6"/>
        <v>13.422379851332945</v>
      </c>
      <c r="AU30" s="38">
        <f t="shared" si="6"/>
        <v>3.8282139716829882</v>
      </c>
      <c r="AV30" s="41">
        <f t="shared" si="6"/>
        <v>9.16880877168518</v>
      </c>
      <c r="AW30" s="38">
        <f t="shared" si="6"/>
        <v>8.3180945557556285</v>
      </c>
      <c r="AX30" s="38">
        <f t="shared" si="6"/>
        <v>7.4673803398260752</v>
      </c>
      <c r="AY30" s="38">
        <f t="shared" si="6"/>
        <v>10.208570591154634</v>
      </c>
      <c r="AZ30" s="42">
        <f t="shared" si="6"/>
        <v>8.696189762835429</v>
      </c>
      <c r="BB30" s="463"/>
      <c r="BC30" s="464"/>
      <c r="BD30" s="44" t="s">
        <v>774</v>
      </c>
      <c r="BE30" s="45"/>
      <c r="BF30" s="45" t="s">
        <v>771</v>
      </c>
      <c r="BG30" s="46"/>
      <c r="BH30" s="61"/>
      <c r="BI30" s="62"/>
      <c r="BJ30" s="63"/>
      <c r="BK30" s="63"/>
      <c r="BL30" s="61"/>
      <c r="BM30" s="61"/>
      <c r="BN30" s="61"/>
      <c r="BO30" s="61"/>
      <c r="BP30" s="61"/>
      <c r="BQ30" s="61"/>
      <c r="BR30" s="61"/>
      <c r="BS30" s="61"/>
      <c r="BT30" s="61"/>
      <c r="BU30" s="61"/>
      <c r="BV30" s="64"/>
      <c r="BW30" s="63"/>
      <c r="BX30" s="63"/>
      <c r="BY30" s="63"/>
      <c r="BZ30" s="64"/>
      <c r="CA30" s="63"/>
      <c r="CB30" s="63"/>
      <c r="CC30" s="63"/>
      <c r="CD30" s="63"/>
      <c r="CE30" s="61"/>
      <c r="CF30" s="61"/>
      <c r="CG30" s="61"/>
      <c r="CH30" s="65"/>
      <c r="CI30" s="65"/>
      <c r="CK30" s="63"/>
      <c r="CL30" s="63"/>
      <c r="CM30" s="63"/>
      <c r="CN30" s="63"/>
      <c r="CO30" s="66"/>
      <c r="CP30" s="63"/>
      <c r="CQ30" s="63"/>
      <c r="CR30" s="63"/>
      <c r="CS30" s="63"/>
      <c r="CU30" s="63"/>
      <c r="CV30" s="63"/>
      <c r="CW30" s="63"/>
      <c r="CX30" s="63"/>
      <c r="CY30" s="66"/>
      <c r="CZ30" s="63"/>
      <c r="DA30" s="63"/>
      <c r="DB30" s="63"/>
      <c r="DC30" s="67"/>
    </row>
    <row r="31" spans="1:107" ht="14" customHeight="1" x14ac:dyDescent="0.15">
      <c r="A31" s="502">
        <f t="shared" si="5"/>
        <v>0</v>
      </c>
      <c r="B31" s="43"/>
      <c r="C31" s="34" t="s">
        <v>775</v>
      </c>
      <c r="D31" s="35">
        <v>4</v>
      </c>
      <c r="E31" s="36">
        <v>160</v>
      </c>
      <c r="F31" s="38">
        <v>5.8181638827223274</v>
      </c>
      <c r="G31" s="38">
        <v>5.8878075111032473</v>
      </c>
      <c r="H31" s="38">
        <v>10.027923526232501</v>
      </c>
      <c r="I31" s="38">
        <v>102.49492786617785</v>
      </c>
      <c r="J31" s="38">
        <v>120.910180976955</v>
      </c>
      <c r="K31" s="36">
        <v>895</v>
      </c>
      <c r="L31" s="38">
        <v>181.19875999999999</v>
      </c>
      <c r="M31" s="38">
        <v>215.46935211641687</v>
      </c>
      <c r="N31" s="36">
        <v>355.74231322971275</v>
      </c>
      <c r="O31" s="36">
        <v>272.24126000000001</v>
      </c>
      <c r="P31" s="38">
        <v>88.213017907667734</v>
      </c>
      <c r="Q31" s="38">
        <v>72.61134592173876</v>
      </c>
      <c r="R31" s="36">
        <v>70.971125093005497</v>
      </c>
      <c r="S31" s="38">
        <v>105</v>
      </c>
      <c r="T31" s="38">
        <v>13.622166093483948</v>
      </c>
      <c r="U31" s="38">
        <v>3.0529979189362182</v>
      </c>
      <c r="V31" s="38">
        <v>2.2482695545799176</v>
      </c>
      <c r="W31" s="38">
        <v>24.383999239504366</v>
      </c>
      <c r="X31" s="38">
        <v>0.23723666666666668</v>
      </c>
      <c r="Y31" s="38">
        <v>6.0867719999999998</v>
      </c>
      <c r="Z31" s="38">
        <v>2.0873042980604817</v>
      </c>
      <c r="AA31" s="38">
        <v>7.9454399999999996</v>
      </c>
      <c r="AB31" s="36">
        <v>125</v>
      </c>
      <c r="AC31" s="36">
        <v>72.074214999999995</v>
      </c>
      <c r="AD31" s="36">
        <v>25.520165000000006</v>
      </c>
      <c r="AE31" s="40">
        <v>0.05</v>
      </c>
      <c r="AF31" s="40">
        <v>0.02</v>
      </c>
      <c r="AH31" s="38">
        <v>9.9172400853747451</v>
      </c>
      <c r="AI31" s="38">
        <v>2.2804967583736691</v>
      </c>
      <c r="AJ31" s="38">
        <v>13</v>
      </c>
      <c r="AK31" s="38">
        <v>3.6539879342105581</v>
      </c>
      <c r="AL31" s="41">
        <v>8.6293337255418781</v>
      </c>
      <c r="AM31" s="38">
        <v>7.824997124413831</v>
      </c>
      <c r="AN31" s="38">
        <v>7.1063776997040415</v>
      </c>
      <c r="AO31" s="38">
        <v>9.7223072398626105</v>
      </c>
      <c r="AP31" s="38">
        <v>8.5081818802300049</v>
      </c>
      <c r="AR31" s="38">
        <f t="shared" si="6"/>
        <v>9.6758349821204384</v>
      </c>
      <c r="AS31" s="38">
        <f t="shared" si="6"/>
        <v>2.2249849878924661</v>
      </c>
      <c r="AT31" s="38">
        <f t="shared" si="6"/>
        <v>12.683554465225249</v>
      </c>
      <c r="AU31" s="38">
        <f t="shared" si="6"/>
        <v>3.5650426906796548</v>
      </c>
      <c r="AV31" s="41">
        <f t="shared" si="6"/>
        <v>8.4192787928088872</v>
      </c>
      <c r="AW31" s="38">
        <f t="shared" si="6"/>
        <v>7.634521324441061</v>
      </c>
      <c r="AX31" s="38">
        <f t="shared" si="6"/>
        <v>6.9333945080506414</v>
      </c>
      <c r="AY31" s="38">
        <f t="shared" si="6"/>
        <v>9.4856471849577844</v>
      </c>
      <c r="AZ31" s="42">
        <f t="shared" si="6"/>
        <v>8.3010760213799877</v>
      </c>
      <c r="BB31" s="463"/>
      <c r="BC31" s="464"/>
      <c r="BD31" s="33" t="s">
        <v>776</v>
      </c>
      <c r="BE31" s="310"/>
      <c r="BF31" s="34" t="s">
        <v>772</v>
      </c>
      <c r="BG31" s="35"/>
      <c r="BH31" s="36"/>
      <c r="BI31" s="37"/>
      <c r="BJ31" s="38"/>
      <c r="BK31" s="38"/>
      <c r="BL31" s="36"/>
      <c r="BM31" s="36"/>
      <c r="BN31" s="36"/>
      <c r="BO31" s="36"/>
      <c r="BP31" s="36"/>
      <c r="BQ31" s="36"/>
      <c r="BR31" s="36"/>
      <c r="BS31" s="36"/>
      <c r="BT31" s="36"/>
      <c r="BU31" s="36"/>
      <c r="BV31" s="39"/>
      <c r="BW31" s="38"/>
      <c r="BX31" s="38"/>
      <c r="BY31" s="38"/>
      <c r="BZ31" s="39"/>
      <c r="CA31" s="38"/>
      <c r="CB31" s="38"/>
      <c r="CC31" s="38"/>
      <c r="CD31" s="38"/>
      <c r="CE31" s="36"/>
      <c r="CF31" s="36"/>
      <c r="CG31" s="36"/>
      <c r="CH31" s="40"/>
      <c r="CI31" s="40"/>
      <c r="CK31" s="38"/>
      <c r="CL31" s="38"/>
      <c r="CM31" s="38"/>
      <c r="CN31" s="38"/>
      <c r="CO31" s="41"/>
      <c r="CP31" s="38"/>
      <c r="CQ31" s="38"/>
      <c r="CR31" s="38"/>
      <c r="CS31" s="38"/>
      <c r="CU31" s="38"/>
      <c r="CV31" s="38"/>
      <c r="CW31" s="38"/>
      <c r="CX31" s="38"/>
      <c r="CY31" s="41"/>
      <c r="CZ31" s="38"/>
      <c r="DA31" s="38"/>
      <c r="DB31" s="38"/>
      <c r="DC31" s="42"/>
    </row>
    <row r="32" spans="1:107" ht="14" customHeight="1" x14ac:dyDescent="0.15">
      <c r="A32" s="502">
        <f t="shared" si="5"/>
        <v>0</v>
      </c>
      <c r="B32" s="43"/>
      <c r="C32" s="34" t="s">
        <v>777</v>
      </c>
      <c r="D32" s="35">
        <v>5</v>
      </c>
      <c r="E32" s="36">
        <v>170</v>
      </c>
      <c r="F32" s="38">
        <v>5.2824184892400812</v>
      </c>
      <c r="G32" s="38">
        <v>5.2023023738725644</v>
      </c>
      <c r="H32" s="38">
        <v>9.2569486774838587</v>
      </c>
      <c r="I32" s="38">
        <v>94.352833958839625</v>
      </c>
      <c r="J32" s="38">
        <v>106.69864656804273</v>
      </c>
      <c r="K32" s="36">
        <v>900.96304699687278</v>
      </c>
      <c r="L32" s="38">
        <v>160.14249426802871</v>
      </c>
      <c r="M32" s="38">
        <v>251.43008306805194</v>
      </c>
      <c r="N32" s="36">
        <v>412.98407233153</v>
      </c>
      <c r="O32" s="36">
        <v>304.77691858893422</v>
      </c>
      <c r="P32" s="38">
        <v>77.853471503411143</v>
      </c>
      <c r="Q32" s="38">
        <v>67.009944626849375</v>
      </c>
      <c r="R32" s="36">
        <v>69.172879264162802</v>
      </c>
      <c r="S32" s="38">
        <v>99.036953003127223</v>
      </c>
      <c r="T32" s="38">
        <v>13.622166093483948</v>
      </c>
      <c r="U32" s="38">
        <v>2.8277798798293254</v>
      </c>
      <c r="V32" s="38">
        <v>2.1505936446148466</v>
      </c>
      <c r="W32" s="38">
        <v>21.390732630250728</v>
      </c>
      <c r="X32" s="38">
        <v>0.22419666666666668</v>
      </c>
      <c r="Y32" s="38">
        <v>5.7015080000000005</v>
      </c>
      <c r="Z32" s="38">
        <v>1.9095042980604815</v>
      </c>
      <c r="AA32" s="38">
        <v>7.3750300000000006</v>
      </c>
      <c r="AB32" s="36">
        <v>75</v>
      </c>
      <c r="AC32" s="36">
        <v>65.940744999999993</v>
      </c>
      <c r="AD32" s="36">
        <v>24.170165000000004</v>
      </c>
      <c r="AE32" s="40">
        <v>0.05</v>
      </c>
      <c r="AF32" s="40">
        <v>0.02</v>
      </c>
      <c r="AH32" s="38">
        <v>8.824448373059198</v>
      </c>
      <c r="AI32" s="38">
        <v>1.8957463833050021</v>
      </c>
      <c r="AJ32" s="38">
        <v>12.088181954036138</v>
      </c>
      <c r="AK32" s="38">
        <v>3.2132318643335993</v>
      </c>
      <c r="AL32" s="41">
        <v>7.5507909168102563</v>
      </c>
      <c r="AM32" s="38">
        <v>6.7388620681392286</v>
      </c>
      <c r="AN32" s="38">
        <v>6.2286070733582406</v>
      </c>
      <c r="AO32" s="38">
        <v>8.367473300454396</v>
      </c>
      <c r="AP32" s="38">
        <v>7.4130480164596992</v>
      </c>
      <c r="AR32" s="38">
        <f t="shared" si="6"/>
        <v>9.3526055369028605</v>
      </c>
      <c r="AS32" s="38">
        <f t="shared" si="6"/>
        <v>2.0092097966363154</v>
      </c>
      <c r="AT32" s="38">
        <f t="shared" si="6"/>
        <v>12.811678724254824</v>
      </c>
      <c r="AU32" s="38">
        <f t="shared" si="6"/>
        <v>3.4055488632544262</v>
      </c>
      <c r="AV32" s="41">
        <f t="shared" si="6"/>
        <v>8.0027176715266499</v>
      </c>
      <c r="AW32" s="38">
        <f t="shared" si="6"/>
        <v>7.1421935996951431</v>
      </c>
      <c r="AX32" s="38">
        <f t="shared" si="6"/>
        <v>6.6013990380780738</v>
      </c>
      <c r="AY32" s="38">
        <f t="shared" si="6"/>
        <v>8.8682797849024997</v>
      </c>
      <c r="AZ32" s="42">
        <f t="shared" si="6"/>
        <v>7.8567306411734901</v>
      </c>
      <c r="BB32" s="463"/>
      <c r="BC32" s="464"/>
      <c r="BD32" s="43"/>
      <c r="BE32" s="34"/>
      <c r="BF32" s="34" t="s">
        <v>773</v>
      </c>
      <c r="BG32" s="35"/>
      <c r="BH32" s="36"/>
      <c r="BI32" s="37"/>
      <c r="BJ32" s="38"/>
      <c r="BK32" s="38"/>
      <c r="BL32" s="36"/>
      <c r="BM32" s="36"/>
      <c r="BN32" s="36"/>
      <c r="BO32" s="36"/>
      <c r="BP32" s="36"/>
      <c r="BQ32" s="36"/>
      <c r="BR32" s="36"/>
      <c r="BS32" s="36"/>
      <c r="BT32" s="36"/>
      <c r="BU32" s="36"/>
      <c r="BV32" s="39"/>
      <c r="BW32" s="38"/>
      <c r="BX32" s="38"/>
      <c r="BY32" s="38"/>
      <c r="BZ32" s="39"/>
      <c r="CA32" s="38"/>
      <c r="CB32" s="38"/>
      <c r="CC32" s="38"/>
      <c r="CD32" s="38"/>
      <c r="CE32" s="36"/>
      <c r="CF32" s="36"/>
      <c r="CG32" s="36"/>
      <c r="CH32" s="40"/>
      <c r="CI32" s="40"/>
      <c r="CK32" s="38"/>
      <c r="CL32" s="38"/>
      <c r="CM32" s="38"/>
      <c r="CN32" s="38"/>
      <c r="CO32" s="41"/>
      <c r="CP32" s="38"/>
      <c r="CQ32" s="38"/>
      <c r="CR32" s="38"/>
      <c r="CS32" s="38"/>
      <c r="CU32" s="38"/>
      <c r="CV32" s="38"/>
      <c r="CW32" s="38"/>
      <c r="CX32" s="38"/>
      <c r="CY32" s="41"/>
      <c r="CZ32" s="38"/>
      <c r="DA32" s="38"/>
      <c r="DB32" s="38"/>
      <c r="DC32" s="42"/>
    </row>
    <row r="33" spans="1:107" ht="14" customHeight="1" x14ac:dyDescent="0.15">
      <c r="A33" s="502">
        <f t="shared" si="5"/>
        <v>0</v>
      </c>
      <c r="B33" s="44" t="str">
        <f>IF($BE$6=1,BD35,BD36)</f>
        <v>KF (folg. Aufwüchse)</v>
      </c>
      <c r="C33" s="45" t="s">
        <v>778</v>
      </c>
      <c r="D33" s="46">
        <v>1</v>
      </c>
      <c r="E33" s="47">
        <v>120</v>
      </c>
      <c r="F33" s="49">
        <v>6.1546457024641379</v>
      </c>
      <c r="G33" s="49">
        <v>6.3727845149121043</v>
      </c>
      <c r="H33" s="49">
        <v>10.444599723078774</v>
      </c>
      <c r="I33" s="49">
        <v>105.1962226446461</v>
      </c>
      <c r="J33" s="49">
        <v>122.96518743919134</v>
      </c>
      <c r="K33" s="47">
        <v>867.52413376454149</v>
      </c>
      <c r="L33" s="49">
        <v>184.22623291229331</v>
      </c>
      <c r="M33" s="49">
        <v>157.57045011833085</v>
      </c>
      <c r="N33" s="47">
        <v>281.50620968306708</v>
      </c>
      <c r="O33" s="47">
        <v>210.31273698971773</v>
      </c>
      <c r="P33" s="49">
        <v>90.124464588897851</v>
      </c>
      <c r="Q33" s="49">
        <v>78.117781859550462</v>
      </c>
      <c r="R33" s="47">
        <v>71.643720818926113</v>
      </c>
      <c r="S33" s="49">
        <v>132.47586623545854</v>
      </c>
      <c r="T33" s="49">
        <v>10.025686</v>
      </c>
      <c r="U33" s="49">
        <v>4.5114903576359993</v>
      </c>
      <c r="V33" s="49">
        <v>3.0367800000000003</v>
      </c>
      <c r="W33" s="49">
        <v>33.55209</v>
      </c>
      <c r="X33" s="49">
        <v>0.21395666666666668</v>
      </c>
      <c r="Y33" s="49">
        <v>4.6521173333333321</v>
      </c>
      <c r="Z33" s="49">
        <v>2.52583</v>
      </c>
      <c r="AA33" s="49">
        <v>12.25874</v>
      </c>
      <c r="AB33" s="47">
        <v>200</v>
      </c>
      <c r="AC33" s="47">
        <v>77.515899999999988</v>
      </c>
      <c r="AD33" s="47">
        <v>37.034379999999999</v>
      </c>
      <c r="AE33" s="51">
        <v>0.15</v>
      </c>
      <c r="AF33" s="51">
        <v>0.02</v>
      </c>
      <c r="AH33" s="49">
        <v>10.825246639326004</v>
      </c>
      <c r="AI33" s="49">
        <v>3.262902743515236</v>
      </c>
      <c r="AJ33" s="49">
        <v>16.039645448424572</v>
      </c>
      <c r="AK33" s="49">
        <v>3.7606678171823065</v>
      </c>
      <c r="AL33" s="52">
        <v>9.9547426059260786</v>
      </c>
      <c r="AM33" s="49">
        <v>8.8300155249889514</v>
      </c>
      <c r="AN33" s="49">
        <v>7.8810257717416468</v>
      </c>
      <c r="AO33" s="49">
        <v>10.56695643702705</v>
      </c>
      <c r="AP33" s="49">
        <v>9.8612563833575351</v>
      </c>
      <c r="AR33" s="49">
        <f t="shared" si="6"/>
        <v>10.290527898414942</v>
      </c>
      <c r="AS33" s="49">
        <f t="shared" si="6"/>
        <v>3.1017299495033717</v>
      </c>
      <c r="AT33" s="49">
        <f t="shared" si="6"/>
        <v>15.247358740823477</v>
      </c>
      <c r="AU33" s="49">
        <f t="shared" si="6"/>
        <v>3.5749076560342665</v>
      </c>
      <c r="AV33" s="52">
        <f t="shared" si="6"/>
        <v>9.4630228687519509</v>
      </c>
      <c r="AW33" s="49">
        <f t="shared" si="6"/>
        <v>8.3938522724497755</v>
      </c>
      <c r="AX33" s="49">
        <f t="shared" si="6"/>
        <v>7.4917383662755954</v>
      </c>
      <c r="AY33" s="49">
        <f t="shared" si="6"/>
        <v>10.044996076258684</v>
      </c>
      <c r="AZ33" s="53">
        <f t="shared" si="6"/>
        <v>9.374154447226644</v>
      </c>
      <c r="BB33" s="463"/>
      <c r="BC33" s="464"/>
      <c r="BD33" s="43"/>
      <c r="BE33" s="34"/>
      <c r="BF33" s="34" t="s">
        <v>775</v>
      </c>
      <c r="BG33" s="35"/>
      <c r="BH33" s="36"/>
      <c r="BI33" s="37"/>
      <c r="BJ33" s="38"/>
      <c r="BK33" s="38"/>
      <c r="BL33" s="36"/>
      <c r="BM33" s="36"/>
      <c r="BN33" s="36"/>
      <c r="BO33" s="36"/>
      <c r="BP33" s="36"/>
      <c r="BQ33" s="36"/>
      <c r="BR33" s="36"/>
      <c r="BS33" s="36"/>
      <c r="BT33" s="36"/>
      <c r="BU33" s="36"/>
      <c r="BV33" s="39"/>
      <c r="BW33" s="38"/>
      <c r="BX33" s="38"/>
      <c r="BY33" s="38"/>
      <c r="BZ33" s="39"/>
      <c r="CA33" s="38"/>
      <c r="CB33" s="38"/>
      <c r="CC33" s="38"/>
      <c r="CD33" s="38"/>
      <c r="CE33" s="36"/>
      <c r="CF33" s="36"/>
      <c r="CG33" s="36"/>
      <c r="CH33" s="40"/>
      <c r="CI33" s="40"/>
      <c r="CK33" s="38"/>
      <c r="CL33" s="38"/>
      <c r="CM33" s="38"/>
      <c r="CN33" s="38"/>
      <c r="CO33" s="41"/>
      <c r="CP33" s="38"/>
      <c r="CQ33" s="38"/>
      <c r="CR33" s="38"/>
      <c r="CS33" s="38"/>
      <c r="CU33" s="38"/>
      <c r="CV33" s="38"/>
      <c r="CW33" s="38"/>
      <c r="CX33" s="38"/>
      <c r="CY33" s="41"/>
      <c r="CZ33" s="38"/>
      <c r="DA33" s="38"/>
      <c r="DB33" s="38"/>
      <c r="DC33" s="42"/>
    </row>
    <row r="34" spans="1:107" ht="14" customHeight="1" x14ac:dyDescent="0.15">
      <c r="A34" s="502">
        <f t="shared" si="5"/>
        <v>0</v>
      </c>
      <c r="B34" s="43"/>
      <c r="C34" s="34" t="s">
        <v>779</v>
      </c>
      <c r="D34" s="35">
        <v>2</v>
      </c>
      <c r="E34" s="54">
        <v>130</v>
      </c>
      <c r="F34" s="56">
        <v>6.1103851318643905</v>
      </c>
      <c r="G34" s="56">
        <v>6.3143512222671179</v>
      </c>
      <c r="H34" s="56">
        <v>10.384110862795367</v>
      </c>
      <c r="I34" s="56">
        <v>103.57091477545856</v>
      </c>
      <c r="J34" s="56">
        <v>116.77108800326475</v>
      </c>
      <c r="K34" s="54">
        <v>871.56992999999989</v>
      </c>
      <c r="L34" s="56">
        <v>175.00702488476239</v>
      </c>
      <c r="M34" s="56">
        <v>161.96947720518864</v>
      </c>
      <c r="N34" s="54">
        <v>285.81702199714294</v>
      </c>
      <c r="O34" s="54">
        <v>214.75995348234542</v>
      </c>
      <c r="P34" s="56">
        <v>110.417466235262</v>
      </c>
      <c r="Q34" s="56">
        <v>77.673765716494785</v>
      </c>
      <c r="R34" s="54">
        <v>70.855572788097831</v>
      </c>
      <c r="S34" s="56">
        <v>128.43007</v>
      </c>
      <c r="T34" s="56">
        <v>10.025686</v>
      </c>
      <c r="U34" s="56">
        <v>4.2320017152719993</v>
      </c>
      <c r="V34" s="56">
        <v>2.8312100000000004</v>
      </c>
      <c r="W34" s="56">
        <v>32.922090000000004</v>
      </c>
      <c r="X34" s="56">
        <v>0.23211666666666667</v>
      </c>
      <c r="Y34" s="56">
        <v>4.9575733333333334</v>
      </c>
      <c r="Z34" s="56">
        <v>2.26213</v>
      </c>
      <c r="AA34" s="56">
        <v>11.00667</v>
      </c>
      <c r="AB34" s="54">
        <v>125</v>
      </c>
      <c r="AC34" s="54">
        <v>68.193789999999993</v>
      </c>
      <c r="AD34" s="54">
        <v>34.184379999999997</v>
      </c>
      <c r="AE34" s="58">
        <v>0.05</v>
      </c>
      <c r="AF34" s="58">
        <v>0.02</v>
      </c>
      <c r="AH34" s="56">
        <v>10.101445641851518</v>
      </c>
      <c r="AI34" s="56">
        <v>3.0943279675424287</v>
      </c>
      <c r="AJ34" s="56">
        <v>14.832000856350058</v>
      </c>
      <c r="AK34" s="56">
        <v>3.5005680313103982</v>
      </c>
      <c r="AL34" s="59">
        <v>9.473436866917595</v>
      </c>
      <c r="AM34" s="56">
        <v>8.4774203239793167</v>
      </c>
      <c r="AN34" s="56">
        <v>7.4293293272180403</v>
      </c>
      <c r="AO34" s="56">
        <v>9.9823460085640896</v>
      </c>
      <c r="AP34" s="56">
        <v>9.1646313649253877</v>
      </c>
      <c r="AR34" s="56">
        <f t="shared" si="6"/>
        <v>9.753168313470459</v>
      </c>
      <c r="AS34" s="56">
        <f t="shared" si="6"/>
        <v>2.9876418242041436</v>
      </c>
      <c r="AT34" s="56">
        <f t="shared" si="6"/>
        <v>14.320623592546028</v>
      </c>
      <c r="AU34" s="56">
        <f t="shared" si="6"/>
        <v>3.3798755556998019</v>
      </c>
      <c r="AV34" s="59">
        <f t="shared" si="6"/>
        <v>9.1468120055287514</v>
      </c>
      <c r="AW34" s="56">
        <f t="shared" si="6"/>
        <v>8.1851360899518362</v>
      </c>
      <c r="AX34" s="56">
        <f t="shared" si="6"/>
        <v>7.1731811419497502</v>
      </c>
      <c r="AY34" s="56">
        <f t="shared" si="6"/>
        <v>9.6381749936319352</v>
      </c>
      <c r="AZ34" s="60">
        <f t="shared" si="6"/>
        <v>8.8486534900210945</v>
      </c>
      <c r="BB34" s="463"/>
      <c r="BC34" s="464"/>
      <c r="BD34" s="43"/>
      <c r="BE34" s="34"/>
      <c r="BF34" s="34" t="s">
        <v>777</v>
      </c>
      <c r="BG34" s="35"/>
      <c r="BH34" s="36"/>
      <c r="BI34" s="37"/>
      <c r="BJ34" s="38"/>
      <c r="BK34" s="38"/>
      <c r="BL34" s="36"/>
      <c r="BM34" s="36"/>
      <c r="BN34" s="36"/>
      <c r="BO34" s="36"/>
      <c r="BP34" s="36"/>
      <c r="BQ34" s="36"/>
      <c r="BR34" s="36"/>
      <c r="BS34" s="36"/>
      <c r="BT34" s="36"/>
      <c r="BU34" s="36"/>
      <c r="BV34" s="39"/>
      <c r="BW34" s="38"/>
      <c r="BX34" s="38"/>
      <c r="BY34" s="38"/>
      <c r="BZ34" s="39"/>
      <c r="CA34" s="38"/>
      <c r="CB34" s="38"/>
      <c r="CC34" s="38"/>
      <c r="CD34" s="38"/>
      <c r="CE34" s="36"/>
      <c r="CF34" s="36"/>
      <c r="CG34" s="36"/>
      <c r="CH34" s="40"/>
      <c r="CI34" s="40"/>
      <c r="CK34" s="38"/>
      <c r="CL34" s="38"/>
      <c r="CM34" s="38"/>
      <c r="CN34" s="38"/>
      <c r="CO34" s="41"/>
      <c r="CP34" s="38"/>
      <c r="CQ34" s="38"/>
      <c r="CR34" s="38"/>
      <c r="CS34" s="38"/>
      <c r="CU34" s="38"/>
      <c r="CV34" s="38"/>
      <c r="CW34" s="38"/>
      <c r="CX34" s="38"/>
      <c r="CY34" s="41"/>
      <c r="CZ34" s="38"/>
      <c r="DA34" s="38"/>
      <c r="DB34" s="38"/>
      <c r="DC34" s="42"/>
    </row>
    <row r="35" spans="1:107" ht="14" customHeight="1" x14ac:dyDescent="0.15">
      <c r="A35" s="502">
        <f t="shared" si="5"/>
        <v>0</v>
      </c>
      <c r="B35" s="43"/>
      <c r="C35" s="34" t="s">
        <v>780</v>
      </c>
      <c r="D35" s="35">
        <v>3</v>
      </c>
      <c r="E35" s="54">
        <v>139.70699999999999</v>
      </c>
      <c r="F35" s="56">
        <v>6.0110383477879799</v>
      </c>
      <c r="G35" s="56">
        <v>6.1899926476054237</v>
      </c>
      <c r="H35" s="56">
        <v>10.240272785683628</v>
      </c>
      <c r="I35" s="56">
        <v>100.55988351834282</v>
      </c>
      <c r="J35" s="56">
        <v>107.25217363147119</v>
      </c>
      <c r="K35" s="54">
        <v>874.21801485329922</v>
      </c>
      <c r="L35" s="56">
        <v>160.892055</v>
      </c>
      <c r="M35" s="56">
        <v>168.94295047491184</v>
      </c>
      <c r="N35" s="54">
        <v>295.87690642247435</v>
      </c>
      <c r="O35" s="54">
        <v>222.3573512224485</v>
      </c>
      <c r="P35" s="56">
        <v>92.535138664826064</v>
      </c>
      <c r="Q35" s="56">
        <v>76.9027362579357</v>
      </c>
      <c r="R35" s="54">
        <v>69.647221735382772</v>
      </c>
      <c r="S35" s="56">
        <v>125.78198514670085</v>
      </c>
      <c r="T35" s="56">
        <v>10.025686</v>
      </c>
      <c r="U35" s="56">
        <v>3.9525130729079994</v>
      </c>
      <c r="V35" s="56">
        <v>2.6656400000000002</v>
      </c>
      <c r="W35" s="56">
        <v>31.39209</v>
      </c>
      <c r="X35" s="56">
        <v>0.23987666666666665</v>
      </c>
      <c r="Y35" s="56">
        <v>5.0327893333333336</v>
      </c>
      <c r="Z35" s="56">
        <v>2.0269299999999997</v>
      </c>
      <c r="AA35" s="56">
        <v>9.9818200000000008</v>
      </c>
      <c r="AB35" s="54">
        <v>125</v>
      </c>
      <c r="AC35" s="54">
        <v>59.934559999999998</v>
      </c>
      <c r="AD35" s="54">
        <v>31.834379999999996</v>
      </c>
      <c r="AE35" s="58">
        <v>0.05</v>
      </c>
      <c r="AF35" s="58">
        <v>0.02</v>
      </c>
      <c r="AH35" s="56">
        <v>9.1</v>
      </c>
      <c r="AI35" s="56">
        <v>2.7519803655970012</v>
      </c>
      <c r="AJ35" s="56">
        <v>13.4</v>
      </c>
      <c r="AK35" s="56">
        <v>3.15</v>
      </c>
      <c r="AL35" s="59">
        <v>8.6</v>
      </c>
      <c r="AM35" s="56">
        <v>7.7</v>
      </c>
      <c r="AN35" s="56">
        <v>6.7209987550419372</v>
      </c>
      <c r="AO35" s="56">
        <v>9</v>
      </c>
      <c r="AP35" s="56">
        <v>8.0903523010174201</v>
      </c>
      <c r="AR35" s="56">
        <f t="shared" si="6"/>
        <v>9.0493342689086322</v>
      </c>
      <c r="AS35" s="56">
        <f t="shared" si="6"/>
        <v>2.736658267006665</v>
      </c>
      <c r="AT35" s="56">
        <f t="shared" si="6"/>
        <v>13.325393319052273</v>
      </c>
      <c r="AU35" s="56">
        <f t="shared" si="6"/>
        <v>3.1324618623145262</v>
      </c>
      <c r="AV35" s="59">
        <f t="shared" si="6"/>
        <v>8.552118100287279</v>
      </c>
      <c r="AW35" s="56">
        <f t="shared" si="6"/>
        <v>7.6571289967688427</v>
      </c>
      <c r="AX35" s="56">
        <f t="shared" si="6"/>
        <v>6.6835785005816772</v>
      </c>
      <c r="AY35" s="56">
        <f t="shared" si="6"/>
        <v>8.9498910351843612</v>
      </c>
      <c r="AZ35" s="60">
        <f t="shared" si="6"/>
        <v>8.0453079478176655</v>
      </c>
      <c r="BB35" s="463"/>
      <c r="BC35" s="464"/>
      <c r="BD35" s="44" t="s">
        <v>781</v>
      </c>
      <c r="BE35" s="45"/>
      <c r="BF35" s="45" t="s">
        <v>778</v>
      </c>
      <c r="BG35" s="46"/>
      <c r="BH35" s="47"/>
      <c r="BI35" s="48"/>
      <c r="BJ35" s="49"/>
      <c r="BK35" s="49"/>
      <c r="BL35" s="47"/>
      <c r="BM35" s="47"/>
      <c r="BN35" s="47"/>
      <c r="BO35" s="47"/>
      <c r="BP35" s="47"/>
      <c r="BQ35" s="47"/>
      <c r="BR35" s="47"/>
      <c r="BS35" s="47"/>
      <c r="BT35" s="47"/>
      <c r="BU35" s="47"/>
      <c r="BV35" s="50"/>
      <c r="BW35" s="49"/>
      <c r="BX35" s="49"/>
      <c r="BY35" s="49"/>
      <c r="BZ35" s="50"/>
      <c r="CA35" s="49"/>
      <c r="CB35" s="49"/>
      <c r="CC35" s="49"/>
      <c r="CD35" s="49"/>
      <c r="CE35" s="47"/>
      <c r="CF35" s="47"/>
      <c r="CG35" s="47"/>
      <c r="CH35" s="51"/>
      <c r="CI35" s="51"/>
      <c r="CK35" s="49"/>
      <c r="CL35" s="49"/>
      <c r="CM35" s="49"/>
      <c r="CN35" s="49"/>
      <c r="CO35" s="52"/>
      <c r="CP35" s="49"/>
      <c r="CQ35" s="49"/>
      <c r="CR35" s="49"/>
      <c r="CS35" s="49"/>
      <c r="CU35" s="49"/>
      <c r="CV35" s="49"/>
      <c r="CW35" s="49"/>
      <c r="CX35" s="49"/>
      <c r="CY35" s="52"/>
      <c r="CZ35" s="49"/>
      <c r="DA35" s="49"/>
      <c r="DB35" s="49"/>
      <c r="DC35" s="53"/>
    </row>
    <row r="36" spans="1:107" ht="14" customHeight="1" x14ac:dyDescent="0.15">
      <c r="A36" s="502">
        <f t="shared" si="5"/>
        <v>0</v>
      </c>
      <c r="B36" s="43"/>
      <c r="C36" s="34" t="s">
        <v>782</v>
      </c>
      <c r="D36" s="35">
        <v>4</v>
      </c>
      <c r="E36" s="54">
        <v>150.30599999999998</v>
      </c>
      <c r="F36" s="56">
        <v>5.9502485964201179</v>
      </c>
      <c r="G36" s="56">
        <v>6.1084906726841117</v>
      </c>
      <c r="H36" s="56">
        <v>10.158307058493133</v>
      </c>
      <c r="I36" s="56">
        <v>98.537510762860308</v>
      </c>
      <c r="J36" s="56">
        <v>100.65070068296339</v>
      </c>
      <c r="K36" s="54">
        <v>879.40587592350641</v>
      </c>
      <c r="L36" s="56">
        <v>151.14874</v>
      </c>
      <c r="M36" s="56">
        <v>175.67720211641688</v>
      </c>
      <c r="N36" s="54">
        <v>305.61744668769785</v>
      </c>
      <c r="O36" s="54">
        <v>231.29103999999998</v>
      </c>
      <c r="P36" s="56">
        <v>86.102933842643978</v>
      </c>
      <c r="Q36" s="56">
        <v>76.227142861051135</v>
      </c>
      <c r="R36" s="54">
        <v>68.720583532826041</v>
      </c>
      <c r="S36" s="56">
        <v>120.5941240764937</v>
      </c>
      <c r="T36" s="56">
        <v>10.025686</v>
      </c>
      <c r="U36" s="56">
        <v>3.6730244305439994</v>
      </c>
      <c r="V36" s="56">
        <v>2.5400700000000001</v>
      </c>
      <c r="W36" s="56">
        <v>28.962090000000003</v>
      </c>
      <c r="X36" s="56">
        <v>0.23723666666666668</v>
      </c>
      <c r="Y36" s="56">
        <v>4.8777653333333335</v>
      </c>
      <c r="Z36" s="56">
        <v>1.82023</v>
      </c>
      <c r="AA36" s="56">
        <v>9.184190000000001</v>
      </c>
      <c r="AB36" s="54">
        <v>125</v>
      </c>
      <c r="AC36" s="54">
        <v>52.738209999999995</v>
      </c>
      <c r="AD36" s="54">
        <v>29.984380000000002</v>
      </c>
      <c r="AE36" s="58">
        <v>0.05</v>
      </c>
      <c r="AF36" s="58">
        <v>0.02</v>
      </c>
      <c r="AH36" s="56">
        <v>8.3662374734554987</v>
      </c>
      <c r="AI36" s="56">
        <v>2.6363900029870253</v>
      </c>
      <c r="AJ36" s="56">
        <v>12.392869169037693</v>
      </c>
      <c r="AK36" s="56">
        <v>2.8927608572024912</v>
      </c>
      <c r="AL36" s="59">
        <v>7.8639850869588885</v>
      </c>
      <c r="AM36" s="56">
        <v>7.0729273491842051</v>
      </c>
      <c r="AN36" s="56">
        <v>6.2300938640976229</v>
      </c>
      <c r="AO36" s="56">
        <v>8.45507381301063</v>
      </c>
      <c r="AP36" s="56">
        <v>7.5870921911767644</v>
      </c>
      <c r="AR36" s="56">
        <f t="shared" si="6"/>
        <v>8.4904087881716723</v>
      </c>
      <c r="AS36" s="56">
        <f t="shared" si="6"/>
        <v>2.6755191830771361</v>
      </c>
      <c r="AT36" s="56">
        <f t="shared" si="6"/>
        <v>12.576803567589897</v>
      </c>
      <c r="AU36" s="56">
        <f t="shared" si="6"/>
        <v>2.93569508180919</v>
      </c>
      <c r="AV36" s="59">
        <f t="shared" si="6"/>
        <v>7.980701994679265</v>
      </c>
      <c r="AW36" s="56">
        <f t="shared" si="6"/>
        <v>7.1779034140672202</v>
      </c>
      <c r="AX36" s="56">
        <f t="shared" si="6"/>
        <v>6.3225606328649029</v>
      </c>
      <c r="AY36" s="56">
        <f t="shared" si="6"/>
        <v>8.5805636326236741</v>
      </c>
      <c r="AZ36" s="60">
        <f t="shared" si="6"/>
        <v>7.6996994671763197</v>
      </c>
      <c r="BB36" s="463"/>
      <c r="BC36" s="464"/>
      <c r="BD36" s="33" t="s">
        <v>783</v>
      </c>
      <c r="BE36" s="310"/>
      <c r="BF36" s="34" t="s">
        <v>779</v>
      </c>
      <c r="BG36" s="35"/>
      <c r="BH36" s="54"/>
      <c r="BI36" s="55"/>
      <c r="BJ36" s="56"/>
      <c r="BK36" s="56"/>
      <c r="BL36" s="54"/>
      <c r="BM36" s="54"/>
      <c r="BN36" s="54"/>
      <c r="BO36" s="54"/>
      <c r="BP36" s="54"/>
      <c r="BQ36" s="54"/>
      <c r="BR36" s="54"/>
      <c r="BS36" s="54"/>
      <c r="BT36" s="54"/>
      <c r="BU36" s="54"/>
      <c r="BV36" s="57"/>
      <c r="BW36" s="56"/>
      <c r="BX36" s="56"/>
      <c r="BY36" s="56"/>
      <c r="BZ36" s="57"/>
      <c r="CA36" s="56"/>
      <c r="CB36" s="56"/>
      <c r="CC36" s="56"/>
      <c r="CD36" s="56"/>
      <c r="CE36" s="54"/>
      <c r="CF36" s="54"/>
      <c r="CG36" s="54"/>
      <c r="CH36" s="58"/>
      <c r="CI36" s="58"/>
      <c r="CK36" s="56"/>
      <c r="CL36" s="56"/>
      <c r="CM36" s="56"/>
      <c r="CN36" s="56"/>
      <c r="CO36" s="59"/>
      <c r="CP36" s="56"/>
      <c r="CQ36" s="56"/>
      <c r="CR36" s="56"/>
      <c r="CS36" s="56"/>
      <c r="CU36" s="56"/>
      <c r="CV36" s="56"/>
      <c r="CW36" s="56"/>
      <c r="CX36" s="56"/>
      <c r="CY36" s="59"/>
      <c r="CZ36" s="56"/>
      <c r="DA36" s="56"/>
      <c r="DB36" s="56"/>
      <c r="DC36" s="60"/>
    </row>
    <row r="37" spans="1:107" ht="14" customHeight="1" x14ac:dyDescent="0.15">
      <c r="A37" s="502">
        <f t="shared" si="5"/>
        <v>0</v>
      </c>
      <c r="B37" s="43"/>
      <c r="C37" s="34" t="s">
        <v>784</v>
      </c>
      <c r="D37" s="35">
        <v>5</v>
      </c>
      <c r="E37" s="54">
        <v>160</v>
      </c>
      <c r="F37" s="56">
        <v>5.6302361128175109</v>
      </c>
      <c r="G37" s="56">
        <v>5.6969122783115544</v>
      </c>
      <c r="H37" s="56">
        <v>9.7048080069349734</v>
      </c>
      <c r="I37" s="56">
        <v>93.734417407763544</v>
      </c>
      <c r="J37" s="56">
        <v>93.193076406388229</v>
      </c>
      <c r="K37" s="54">
        <v>881.1099797211848</v>
      </c>
      <c r="L37" s="56">
        <v>140.16012790063093</v>
      </c>
      <c r="M37" s="56">
        <v>191.06243742621396</v>
      </c>
      <c r="N37" s="54">
        <v>325.15465448683528</v>
      </c>
      <c r="O37" s="54">
        <v>244.51534425125988</v>
      </c>
      <c r="P37" s="56">
        <v>83.234172001269314</v>
      </c>
      <c r="Q37" s="56">
        <v>72.935081880500519</v>
      </c>
      <c r="R37" s="54">
        <v>67.700544436045618</v>
      </c>
      <c r="S37" s="56">
        <v>118.8900202788152</v>
      </c>
      <c r="T37" s="56">
        <v>10.025686</v>
      </c>
      <c r="U37" s="56">
        <v>3.3935357881799995</v>
      </c>
      <c r="V37" s="56">
        <v>2.4545000000000003</v>
      </c>
      <c r="W37" s="56">
        <v>25.632089999999998</v>
      </c>
      <c r="X37" s="56">
        <v>0.22419666666666668</v>
      </c>
      <c r="Y37" s="56">
        <v>4.4925013333333341</v>
      </c>
      <c r="Z37" s="56">
        <v>1.6420300000000001</v>
      </c>
      <c r="AA37" s="56">
        <v>8.6137800000000002</v>
      </c>
      <c r="AB37" s="54">
        <v>75</v>
      </c>
      <c r="AC37" s="54">
        <v>46.60474</v>
      </c>
      <c r="AD37" s="54">
        <v>28.63438</v>
      </c>
      <c r="AE37" s="58">
        <v>0.05</v>
      </c>
      <c r="AF37" s="58">
        <v>0.02</v>
      </c>
      <c r="AH37" s="56">
        <v>7.9715386535164692</v>
      </c>
      <c r="AI37" s="56">
        <v>2.4682393584624225</v>
      </c>
      <c r="AJ37" s="56">
        <v>11.801789391022631</v>
      </c>
      <c r="AK37" s="56">
        <v>2.7381936453409894</v>
      </c>
      <c r="AL37" s="59">
        <v>7.4253557938571344</v>
      </c>
      <c r="AM37" s="56">
        <v>6.6318843660165836</v>
      </c>
      <c r="AN37" s="56">
        <v>5.8515855057448984</v>
      </c>
      <c r="AO37" s="56">
        <v>7.8695834093859691</v>
      </c>
      <c r="AP37" s="56">
        <v>7.2687454318451028</v>
      </c>
      <c r="AR37" s="56">
        <f t="shared" si="6"/>
        <v>8.504388114814514</v>
      </c>
      <c r="AS37" s="56">
        <f t="shared" si="6"/>
        <v>2.6332263289428526</v>
      </c>
      <c r="AT37" s="56">
        <f t="shared" si="6"/>
        <v>12.590668099725285</v>
      </c>
      <c r="AU37" s="56">
        <f t="shared" si="6"/>
        <v>2.9212254378552296</v>
      </c>
      <c r="AV37" s="59">
        <f t="shared" si="6"/>
        <v>7.9216962127745942</v>
      </c>
      <c r="AW37" s="56">
        <f t="shared" si="6"/>
        <v>7.0751859876256065</v>
      </c>
      <c r="AX37" s="56">
        <f t="shared" si="6"/>
        <v>6.2427288370389356</v>
      </c>
      <c r="AY37" s="56">
        <f t="shared" si="6"/>
        <v>8.39561777522092</v>
      </c>
      <c r="AZ37" s="60">
        <f t="shared" si="6"/>
        <v>7.7546173890691614</v>
      </c>
      <c r="BB37" s="463"/>
      <c r="BC37" s="464"/>
      <c r="BD37" s="43"/>
      <c r="BE37" s="34"/>
      <c r="BF37" s="34" t="s">
        <v>780</v>
      </c>
      <c r="BG37" s="35"/>
      <c r="BH37" s="54"/>
      <c r="BI37" s="55"/>
      <c r="BJ37" s="56"/>
      <c r="BK37" s="56"/>
      <c r="BL37" s="54"/>
      <c r="BM37" s="54"/>
      <c r="BN37" s="54"/>
      <c r="BO37" s="54"/>
      <c r="BP37" s="54"/>
      <c r="BQ37" s="54"/>
      <c r="BR37" s="54"/>
      <c r="BS37" s="54"/>
      <c r="BT37" s="54"/>
      <c r="BU37" s="54"/>
      <c r="BV37" s="57"/>
      <c r="BW37" s="56"/>
      <c r="BX37" s="56"/>
      <c r="BY37" s="56"/>
      <c r="BZ37" s="57"/>
      <c r="CA37" s="56"/>
      <c r="CB37" s="56"/>
      <c r="CC37" s="56"/>
      <c r="CD37" s="56"/>
      <c r="CE37" s="54"/>
      <c r="CF37" s="54"/>
      <c r="CG37" s="54"/>
      <c r="CH37" s="58"/>
      <c r="CI37" s="58"/>
      <c r="CK37" s="56"/>
      <c r="CL37" s="56"/>
      <c r="CM37" s="56"/>
      <c r="CN37" s="56"/>
      <c r="CO37" s="59"/>
      <c r="CP37" s="56"/>
      <c r="CQ37" s="56"/>
      <c r="CR37" s="56"/>
      <c r="CS37" s="56"/>
      <c r="CU37" s="56"/>
      <c r="CV37" s="56"/>
      <c r="CW37" s="56"/>
      <c r="CX37" s="56"/>
      <c r="CY37" s="59"/>
      <c r="CZ37" s="56"/>
      <c r="DA37" s="56"/>
      <c r="DB37" s="56"/>
      <c r="DC37" s="60"/>
    </row>
    <row r="38" spans="1:107" ht="14" customHeight="1" x14ac:dyDescent="0.15">
      <c r="A38" s="502">
        <f t="shared" si="5"/>
        <v>0</v>
      </c>
      <c r="B38" s="44" t="str">
        <f>IF($BE$6=1,BD40,BD41)</f>
        <v>KG (folg. Aufwüchse)</v>
      </c>
      <c r="C38" s="45" t="s">
        <v>785</v>
      </c>
      <c r="D38" s="46">
        <v>1</v>
      </c>
      <c r="E38" s="61">
        <v>130</v>
      </c>
      <c r="F38" s="63">
        <v>6.1967808000163371</v>
      </c>
      <c r="G38" s="63">
        <v>6.4254361140528315</v>
      </c>
      <c r="H38" s="63">
        <v>10.505590078727701</v>
      </c>
      <c r="I38" s="63">
        <v>106.03304322165602</v>
      </c>
      <c r="J38" s="63">
        <v>125.1053090666648</v>
      </c>
      <c r="K38" s="61">
        <v>867.66340070968477</v>
      </c>
      <c r="L38" s="63">
        <v>187.42047400116525</v>
      </c>
      <c r="M38" s="63">
        <v>172.24105250554359</v>
      </c>
      <c r="N38" s="61">
        <v>305.95952440816438</v>
      </c>
      <c r="O38" s="61">
        <v>222.16338886221155</v>
      </c>
      <c r="P38" s="63">
        <v>103.03855392352426</v>
      </c>
      <c r="Q38" s="63">
        <v>78.462182162956267</v>
      </c>
      <c r="R38" s="61">
        <v>71.884551111456148</v>
      </c>
      <c r="S38" s="63">
        <v>132.33659929031521</v>
      </c>
      <c r="T38" s="63">
        <v>14.629663181625784</v>
      </c>
      <c r="U38" s="63">
        <v>4.7363179216868252</v>
      </c>
      <c r="V38" s="63">
        <v>2.9262512198649482</v>
      </c>
      <c r="W38" s="63">
        <v>33.587768833509728</v>
      </c>
      <c r="X38" s="63">
        <v>0.21395666666666668</v>
      </c>
      <c r="Y38" s="63">
        <v>4.6521173333333321</v>
      </c>
      <c r="Z38" s="63">
        <v>2.6288046038363224</v>
      </c>
      <c r="AA38" s="63">
        <v>12.25874</v>
      </c>
      <c r="AB38" s="61">
        <v>200</v>
      </c>
      <c r="AC38" s="61">
        <v>77.515899999999988</v>
      </c>
      <c r="AD38" s="61">
        <v>37.034379999999999</v>
      </c>
      <c r="AE38" s="65">
        <v>0.15</v>
      </c>
      <c r="AF38" s="65">
        <v>0.02</v>
      </c>
      <c r="AH38" s="63">
        <v>10.241326597699071</v>
      </c>
      <c r="AI38" s="63">
        <v>3.5168976637922098</v>
      </c>
      <c r="AJ38" s="63">
        <v>15.836216503815644</v>
      </c>
      <c r="AK38" s="63">
        <v>3.6478806497258018</v>
      </c>
      <c r="AL38" s="66">
        <v>9.9119173416831146</v>
      </c>
      <c r="AM38" s="63">
        <v>8.6799230107058847</v>
      </c>
      <c r="AN38" s="63">
        <v>8.0637846147091956</v>
      </c>
      <c r="AO38" s="63">
        <v>11.010195162965093</v>
      </c>
      <c r="AP38" s="63">
        <v>9.8232729509424797</v>
      </c>
      <c r="AR38" s="63">
        <f t="shared" si="6"/>
        <v>9.6586179991931047</v>
      </c>
      <c r="AS38" s="63">
        <f t="shared" si="6"/>
        <v>3.3167940454565059</v>
      </c>
      <c r="AT38" s="63">
        <f t="shared" si="6"/>
        <v>14.93517117179306</v>
      </c>
      <c r="AU38" s="63">
        <f t="shared" si="6"/>
        <v>3.440324392180385</v>
      </c>
      <c r="AV38" s="66">
        <f t="shared" si="6"/>
        <v>9.3479513937582812</v>
      </c>
      <c r="AW38" s="63">
        <f t="shared" si="6"/>
        <v>8.1860547872430693</v>
      </c>
      <c r="AX38" s="63">
        <f t="shared" si="6"/>
        <v>7.6049732891777095</v>
      </c>
      <c r="AY38" s="63">
        <f t="shared" si="6"/>
        <v>10.38373966118176</v>
      </c>
      <c r="AZ38" s="67">
        <f t="shared" si="6"/>
        <v>9.2643506707691952</v>
      </c>
      <c r="BB38" s="463"/>
      <c r="BC38" s="464"/>
      <c r="BD38" s="43"/>
      <c r="BE38" s="34"/>
      <c r="BF38" s="34" t="s">
        <v>782</v>
      </c>
      <c r="BG38" s="35"/>
      <c r="BH38" s="54"/>
      <c r="BI38" s="55"/>
      <c r="BJ38" s="56"/>
      <c r="BK38" s="56"/>
      <c r="BL38" s="54"/>
      <c r="BM38" s="54"/>
      <c r="BN38" s="54"/>
      <c r="BO38" s="54"/>
      <c r="BP38" s="54"/>
      <c r="BQ38" s="54"/>
      <c r="BR38" s="54"/>
      <c r="BS38" s="54"/>
      <c r="BT38" s="54"/>
      <c r="BU38" s="54"/>
      <c r="BV38" s="57"/>
      <c r="BW38" s="56"/>
      <c r="BX38" s="56"/>
      <c r="BY38" s="56"/>
      <c r="BZ38" s="57"/>
      <c r="CA38" s="56"/>
      <c r="CB38" s="56"/>
      <c r="CC38" s="56"/>
      <c r="CD38" s="56"/>
      <c r="CE38" s="54"/>
      <c r="CF38" s="54"/>
      <c r="CG38" s="54"/>
      <c r="CH38" s="58"/>
      <c r="CI38" s="58"/>
      <c r="CK38" s="56"/>
      <c r="CL38" s="56"/>
      <c r="CM38" s="56"/>
      <c r="CN38" s="56"/>
      <c r="CO38" s="59"/>
      <c r="CP38" s="56"/>
      <c r="CQ38" s="56"/>
      <c r="CR38" s="56"/>
      <c r="CS38" s="56"/>
      <c r="CU38" s="56"/>
      <c r="CV38" s="56"/>
      <c r="CW38" s="56"/>
      <c r="CX38" s="56"/>
      <c r="CY38" s="59"/>
      <c r="CZ38" s="56"/>
      <c r="DA38" s="56"/>
      <c r="DB38" s="56"/>
      <c r="DC38" s="60"/>
    </row>
    <row r="39" spans="1:107" ht="14" customHeight="1" x14ac:dyDescent="0.15">
      <c r="A39" s="502">
        <f t="shared" si="5"/>
        <v>0</v>
      </c>
      <c r="B39" s="43"/>
      <c r="C39" s="34" t="s">
        <v>786</v>
      </c>
      <c r="D39" s="35">
        <v>2</v>
      </c>
      <c r="E39" s="36">
        <v>140</v>
      </c>
      <c r="F39" s="38">
        <v>5.8647151436750882</v>
      </c>
      <c r="G39" s="38">
        <v>5.9976538863724773</v>
      </c>
      <c r="H39" s="38">
        <v>10.038363160651961</v>
      </c>
      <c r="I39" s="38">
        <v>100.69015579771654</v>
      </c>
      <c r="J39" s="38">
        <v>113.97412068259922</v>
      </c>
      <c r="K39" s="36">
        <v>870.78336048567303</v>
      </c>
      <c r="L39" s="38">
        <v>170.84986629780485</v>
      </c>
      <c r="M39" s="38">
        <v>176.03909348349976</v>
      </c>
      <c r="N39" s="36">
        <v>312.4891296264131</v>
      </c>
      <c r="O39" s="36">
        <v>225.64084023216941</v>
      </c>
      <c r="P39" s="38">
        <v>105.74870605817239</v>
      </c>
      <c r="Q39" s="38">
        <v>75.128769213681082</v>
      </c>
      <c r="R39" s="36">
        <v>70.53215557046282</v>
      </c>
      <c r="S39" s="38">
        <v>129.21663951432691</v>
      </c>
      <c r="T39" s="38">
        <v>14.629663181625784</v>
      </c>
      <c r="U39" s="38">
        <v>4.4502348480890053</v>
      </c>
      <c r="V39" s="38">
        <v>2.6823465261428439</v>
      </c>
      <c r="W39" s="38">
        <v>32.957098900128202</v>
      </c>
      <c r="X39" s="38">
        <v>0.23211666666666667</v>
      </c>
      <c r="Y39" s="38">
        <v>4.9575733333333334</v>
      </c>
      <c r="Z39" s="38">
        <v>2.3652046038363221</v>
      </c>
      <c r="AA39" s="38">
        <v>11.00667</v>
      </c>
      <c r="AB39" s="36">
        <v>125</v>
      </c>
      <c r="AC39" s="36">
        <v>68.193789999999993</v>
      </c>
      <c r="AD39" s="36">
        <v>34.184379999999997</v>
      </c>
      <c r="AE39" s="40">
        <v>0.05</v>
      </c>
      <c r="AF39" s="40">
        <v>0.02</v>
      </c>
      <c r="AH39" s="38">
        <v>9.776960308946899</v>
      </c>
      <c r="AI39" s="38">
        <v>3.2853323415756597</v>
      </c>
      <c r="AJ39" s="38">
        <v>14.793485570468716</v>
      </c>
      <c r="AK39" s="38">
        <v>3.4413376752757174</v>
      </c>
      <c r="AL39" s="41">
        <v>9.3655426264745394</v>
      </c>
      <c r="AM39" s="38">
        <v>8.291717789844796</v>
      </c>
      <c r="AN39" s="38">
        <v>7.5833003861232626</v>
      </c>
      <c r="AO39" s="38">
        <v>10.317590284013002</v>
      </c>
      <c r="AP39" s="38">
        <v>9.1969000752840486</v>
      </c>
      <c r="AR39" s="38">
        <f t="shared" si="6"/>
        <v>9.7099465498777402</v>
      </c>
      <c r="AS39" s="38">
        <f t="shared" si="6"/>
        <v>3.2628138426717626</v>
      </c>
      <c r="AT39" s="38">
        <f t="shared" si="6"/>
        <v>14.692087278311872</v>
      </c>
      <c r="AU39" s="38">
        <f t="shared" si="6"/>
        <v>3.41774987635262</v>
      </c>
      <c r="AV39" s="41">
        <f t="shared" si="6"/>
        <v>9.3013488282703918</v>
      </c>
      <c r="AW39" s="38">
        <f t="shared" si="6"/>
        <v>8.2348842586981448</v>
      </c>
      <c r="AX39" s="38">
        <f t="shared" si="6"/>
        <v>7.5313225270580393</v>
      </c>
      <c r="AY39" s="38">
        <f t="shared" si="6"/>
        <v>10.246870910340757</v>
      </c>
      <c r="AZ39" s="42">
        <f t="shared" si="6"/>
        <v>9.1338621957844026</v>
      </c>
      <c r="BB39" s="463"/>
      <c r="BC39" s="464"/>
      <c r="BD39" s="43"/>
      <c r="BE39" s="34"/>
      <c r="BF39" s="34" t="s">
        <v>784</v>
      </c>
      <c r="BG39" s="35"/>
      <c r="BH39" s="54"/>
      <c r="BI39" s="55"/>
      <c r="BJ39" s="56"/>
      <c r="BK39" s="56"/>
      <c r="BL39" s="54"/>
      <c r="BM39" s="54"/>
      <c r="BN39" s="54"/>
      <c r="BO39" s="54"/>
      <c r="BP39" s="54"/>
      <c r="BQ39" s="54"/>
      <c r="BR39" s="54"/>
      <c r="BS39" s="54"/>
      <c r="BT39" s="54"/>
      <c r="BU39" s="54"/>
      <c r="BV39" s="57"/>
      <c r="BW39" s="56"/>
      <c r="BX39" s="56"/>
      <c r="BY39" s="56"/>
      <c r="BZ39" s="57"/>
      <c r="CA39" s="56"/>
      <c r="CB39" s="56"/>
      <c r="CC39" s="56"/>
      <c r="CD39" s="56"/>
      <c r="CE39" s="54"/>
      <c r="CF39" s="54"/>
      <c r="CG39" s="54"/>
      <c r="CH39" s="58"/>
      <c r="CI39" s="58"/>
      <c r="CK39" s="56"/>
      <c r="CL39" s="56"/>
      <c r="CM39" s="56"/>
      <c r="CN39" s="56"/>
      <c r="CO39" s="59"/>
      <c r="CP39" s="56"/>
      <c r="CQ39" s="56"/>
      <c r="CR39" s="56"/>
      <c r="CS39" s="56"/>
      <c r="CU39" s="56"/>
      <c r="CV39" s="56"/>
      <c r="CW39" s="56"/>
      <c r="CX39" s="56"/>
      <c r="CY39" s="59"/>
      <c r="CZ39" s="56"/>
      <c r="DA39" s="56"/>
      <c r="DB39" s="56"/>
      <c r="DC39" s="60"/>
    </row>
    <row r="40" spans="1:107" ht="14" customHeight="1" x14ac:dyDescent="0.15">
      <c r="A40" s="502">
        <f t="shared" si="5"/>
        <v>0</v>
      </c>
      <c r="B40" s="43"/>
      <c r="C40" s="34" t="s">
        <v>787</v>
      </c>
      <c r="D40" s="35">
        <v>3</v>
      </c>
      <c r="E40" s="36">
        <v>150</v>
      </c>
      <c r="F40" s="38">
        <v>5.5435588381196519</v>
      </c>
      <c r="G40" s="38">
        <v>5.5765078848868423</v>
      </c>
      <c r="H40" s="38">
        <v>9.5910461546940962</v>
      </c>
      <c r="I40" s="38">
        <v>97.58877692254795</v>
      </c>
      <c r="J40" s="38">
        <v>112.98063218864999</v>
      </c>
      <c r="K40" s="36">
        <v>873.80004120182218</v>
      </c>
      <c r="L40" s="38">
        <v>169.3808920858234</v>
      </c>
      <c r="M40" s="38">
        <v>186.20097821219437</v>
      </c>
      <c r="N40" s="36">
        <v>339.6351867750642</v>
      </c>
      <c r="O40" s="36">
        <v>236.99027327536717</v>
      </c>
      <c r="P40" s="38">
        <v>103.90304903330303</v>
      </c>
      <c r="Q40" s="38">
        <v>71.333679374371954</v>
      </c>
      <c r="R40" s="36">
        <v>70.363774258430212</v>
      </c>
      <c r="S40" s="38">
        <v>126.19995879817779</v>
      </c>
      <c r="T40" s="38">
        <v>14.629663181625784</v>
      </c>
      <c r="U40" s="38">
        <v>4.1641517744911871</v>
      </c>
      <c r="V40" s="38">
        <v>2.4859010324444988</v>
      </c>
      <c r="W40" s="38">
        <v>31.425471919058769</v>
      </c>
      <c r="X40" s="38">
        <v>0.23987666666666665</v>
      </c>
      <c r="Y40" s="38">
        <v>5.0327893333333336</v>
      </c>
      <c r="Z40" s="38">
        <v>2.1302046038363223</v>
      </c>
      <c r="AA40" s="38">
        <v>9.9818200000000008</v>
      </c>
      <c r="AB40" s="36">
        <v>125</v>
      </c>
      <c r="AC40" s="36">
        <v>59.934559999999998</v>
      </c>
      <c r="AD40" s="36">
        <v>31.834379999999996</v>
      </c>
      <c r="AE40" s="40">
        <v>0.05</v>
      </c>
      <c r="AF40" s="40">
        <v>0.02</v>
      </c>
      <c r="AH40" s="38">
        <v>9.1999999999999993</v>
      </c>
      <c r="AI40" s="38">
        <v>3.1308028771746876</v>
      </c>
      <c r="AJ40" s="38">
        <v>14</v>
      </c>
      <c r="AK40" s="38">
        <v>3.25</v>
      </c>
      <c r="AL40" s="41">
        <v>8.9</v>
      </c>
      <c r="AM40" s="38">
        <v>7.9</v>
      </c>
      <c r="AN40" s="38">
        <v>7.1696290209215912</v>
      </c>
      <c r="AO40" s="38">
        <v>9.8000000000000007</v>
      </c>
      <c r="AP40" s="38">
        <v>8.6999999999999993</v>
      </c>
      <c r="AR40" s="38">
        <f t="shared" si="6"/>
        <v>9.4273135601460059</v>
      </c>
      <c r="AS40" s="38">
        <f t="shared" si="6"/>
        <v>3.2081587411014203</v>
      </c>
      <c r="AT40" s="38">
        <f t="shared" si="6"/>
        <v>14.345911939352618</v>
      </c>
      <c r="AU40" s="38">
        <f t="shared" si="6"/>
        <v>3.3303009859211441</v>
      </c>
      <c r="AV40" s="41">
        <f t="shared" si="6"/>
        <v>9.1199011614455934</v>
      </c>
      <c r="AW40" s="38">
        <f t="shared" si="6"/>
        <v>8.09519316577755</v>
      </c>
      <c r="AX40" s="38">
        <f t="shared" si="6"/>
        <v>7.3467761837120058</v>
      </c>
      <c r="AY40" s="38">
        <f t="shared" si="6"/>
        <v>10.042138357546834</v>
      </c>
      <c r="AZ40" s="42">
        <f t="shared" si="6"/>
        <v>8.9149595623119851</v>
      </c>
      <c r="BB40" s="463"/>
      <c r="BC40" s="464"/>
      <c r="BD40" s="44" t="s">
        <v>788</v>
      </c>
      <c r="BE40" s="45"/>
      <c r="BF40" s="45" t="s">
        <v>785</v>
      </c>
      <c r="BG40" s="46"/>
      <c r="BH40" s="61"/>
      <c r="BI40" s="62"/>
      <c r="BJ40" s="63"/>
      <c r="BK40" s="63"/>
      <c r="BL40" s="61"/>
      <c r="BM40" s="61"/>
      <c r="BN40" s="61"/>
      <c r="BO40" s="61"/>
      <c r="BP40" s="61"/>
      <c r="BQ40" s="61"/>
      <c r="BR40" s="61"/>
      <c r="BS40" s="61"/>
      <c r="BT40" s="61"/>
      <c r="BU40" s="61"/>
      <c r="BV40" s="64"/>
      <c r="BW40" s="63"/>
      <c r="BX40" s="63"/>
      <c r="BY40" s="63"/>
      <c r="BZ40" s="64"/>
      <c r="CA40" s="63"/>
      <c r="CB40" s="63"/>
      <c r="CC40" s="63"/>
      <c r="CD40" s="63"/>
      <c r="CE40" s="61"/>
      <c r="CF40" s="61"/>
      <c r="CG40" s="61"/>
      <c r="CH40" s="65"/>
      <c r="CI40" s="65"/>
      <c r="CK40" s="63"/>
      <c r="CL40" s="63"/>
      <c r="CM40" s="63"/>
      <c r="CN40" s="63"/>
      <c r="CO40" s="66"/>
      <c r="CP40" s="63"/>
      <c r="CQ40" s="63"/>
      <c r="CR40" s="63"/>
      <c r="CS40" s="63"/>
      <c r="CU40" s="63"/>
      <c r="CV40" s="63"/>
      <c r="CW40" s="63"/>
      <c r="CX40" s="63"/>
      <c r="CY40" s="66"/>
      <c r="CZ40" s="63"/>
      <c r="DA40" s="63"/>
      <c r="DB40" s="63"/>
      <c r="DC40" s="67"/>
    </row>
    <row r="41" spans="1:107" ht="14" customHeight="1" x14ac:dyDescent="0.15">
      <c r="A41" s="502">
        <f t="shared" si="5"/>
        <v>0</v>
      </c>
      <c r="B41" s="43"/>
      <c r="C41" s="34" t="s">
        <v>789</v>
      </c>
      <c r="D41" s="35">
        <v>4</v>
      </c>
      <c r="E41" s="36">
        <v>155</v>
      </c>
      <c r="F41" s="38">
        <v>5.2566428306729591</v>
      </c>
      <c r="G41" s="38">
        <v>5.2075076002445053</v>
      </c>
      <c r="H41" s="38">
        <v>9.1800714147900315</v>
      </c>
      <c r="I41" s="38">
        <v>93.519111370462639</v>
      </c>
      <c r="J41" s="38">
        <v>106.64042565315124</v>
      </c>
      <c r="K41" s="36">
        <v>877.37541913032965</v>
      </c>
      <c r="L41" s="38">
        <v>159.99458805050932</v>
      </c>
      <c r="M41" s="38">
        <v>192.03263561998651</v>
      </c>
      <c r="N41" s="36">
        <v>351.81880628801554</v>
      </c>
      <c r="O41" s="36">
        <v>246.09686664655663</v>
      </c>
      <c r="P41" s="38">
        <v>101.66015651202892</v>
      </c>
      <c r="Q41" s="38">
        <v>68.16093530309405</v>
      </c>
      <c r="R41" s="36">
        <v>69.521329332379608</v>
      </c>
      <c r="S41" s="38">
        <v>122.6245808696703</v>
      </c>
      <c r="T41" s="38">
        <v>14.629663181625784</v>
      </c>
      <c r="U41" s="38">
        <v>3.8780687008933681</v>
      </c>
      <c r="V41" s="38">
        <v>2.336914738769913</v>
      </c>
      <c r="W41" s="38">
        <v>28.992887890301436</v>
      </c>
      <c r="X41" s="38">
        <v>0.23723666666666668</v>
      </c>
      <c r="Y41" s="38">
        <v>4.8777653333333335</v>
      </c>
      <c r="Z41" s="38">
        <v>1.9238046038363223</v>
      </c>
      <c r="AA41" s="38">
        <v>9.184190000000001</v>
      </c>
      <c r="AB41" s="36">
        <v>125</v>
      </c>
      <c r="AC41" s="36">
        <v>52.738209999999995</v>
      </c>
      <c r="AD41" s="36">
        <v>29.984380000000002</v>
      </c>
      <c r="AE41" s="40">
        <v>0.05</v>
      </c>
      <c r="AF41" s="40">
        <v>0.02</v>
      </c>
      <c r="AH41" s="38">
        <v>8.6255333665157146</v>
      </c>
      <c r="AI41" s="38">
        <v>3.0326291958428326</v>
      </c>
      <c r="AJ41" s="38">
        <v>13.469884117559262</v>
      </c>
      <c r="AK41" s="38">
        <v>3.0888168954190665</v>
      </c>
      <c r="AL41" s="41">
        <v>8.3865204014392827</v>
      </c>
      <c r="AM41" s="38">
        <v>7.4321824001439083</v>
      </c>
      <c r="AN41" s="38">
        <v>6.8745245317762089</v>
      </c>
      <c r="AO41" s="38">
        <v>9.4024413216990279</v>
      </c>
      <c r="AP41" s="38">
        <v>8.3166635592582949</v>
      </c>
      <c r="AR41" s="38">
        <f t="shared" si="6"/>
        <v>9.2232841395882108</v>
      </c>
      <c r="AS41" s="38">
        <f t="shared" si="6"/>
        <v>3.2427908599660493</v>
      </c>
      <c r="AT41" s="38">
        <f t="shared" si="6"/>
        <v>14.403349133847343</v>
      </c>
      <c r="AU41" s="38">
        <f t="shared" si="6"/>
        <v>3.3028723756614391</v>
      </c>
      <c r="AV41" s="41">
        <f t="shared" si="6"/>
        <v>8.967707539710549</v>
      </c>
      <c r="AW41" s="38">
        <f t="shared" si="6"/>
        <v>7.9472337699001177</v>
      </c>
      <c r="AX41" s="38">
        <f t="shared" si="6"/>
        <v>7.3509301265104616</v>
      </c>
      <c r="AY41" s="38">
        <f t="shared" si="6"/>
        <v>10.054031934127984</v>
      </c>
      <c r="AZ41" s="42">
        <f t="shared" si="6"/>
        <v>8.893009607750674</v>
      </c>
      <c r="BB41" s="463"/>
      <c r="BC41" s="464"/>
      <c r="BD41" s="33" t="s">
        <v>790</v>
      </c>
      <c r="BE41" s="310"/>
      <c r="BF41" s="34" t="s">
        <v>786</v>
      </c>
      <c r="BG41" s="35"/>
      <c r="BH41" s="36"/>
      <c r="BI41" s="37"/>
      <c r="BJ41" s="38"/>
      <c r="BK41" s="38"/>
      <c r="BL41" s="36"/>
      <c r="BM41" s="36"/>
      <c r="BN41" s="36"/>
      <c r="BO41" s="36"/>
      <c r="BP41" s="36"/>
      <c r="BQ41" s="36"/>
      <c r="BR41" s="36"/>
      <c r="BS41" s="36"/>
      <c r="BT41" s="36"/>
      <c r="BU41" s="36"/>
      <c r="BV41" s="39"/>
      <c r="BW41" s="38"/>
      <c r="BX41" s="38"/>
      <c r="BY41" s="38"/>
      <c r="BZ41" s="39"/>
      <c r="CA41" s="38"/>
      <c r="CB41" s="38"/>
      <c r="CC41" s="38"/>
      <c r="CD41" s="38"/>
      <c r="CE41" s="36"/>
      <c r="CF41" s="36"/>
      <c r="CG41" s="36"/>
      <c r="CH41" s="40"/>
      <c r="CI41" s="40"/>
      <c r="CK41" s="38"/>
      <c r="CL41" s="38"/>
      <c r="CM41" s="38"/>
      <c r="CN41" s="38"/>
      <c r="CO41" s="41"/>
      <c r="CP41" s="38"/>
      <c r="CQ41" s="38"/>
      <c r="CR41" s="38"/>
      <c r="CS41" s="38"/>
      <c r="CU41" s="38"/>
      <c r="CV41" s="38"/>
      <c r="CW41" s="38"/>
      <c r="CX41" s="38"/>
      <c r="CY41" s="41"/>
      <c r="CZ41" s="38"/>
      <c r="DA41" s="38"/>
      <c r="DB41" s="38"/>
      <c r="DC41" s="42"/>
    </row>
    <row r="42" spans="1:107" ht="15" customHeight="1" thickBot="1" x14ac:dyDescent="0.2">
      <c r="A42" s="502">
        <f t="shared" si="5"/>
        <v>0</v>
      </c>
      <c r="B42" s="69"/>
      <c r="C42" s="70" t="s">
        <v>791</v>
      </c>
      <c r="D42" s="71">
        <v>5</v>
      </c>
      <c r="E42" s="72">
        <v>160</v>
      </c>
      <c r="F42" s="74">
        <v>4.6661067530451232</v>
      </c>
      <c r="G42" s="74">
        <v>4.4591199444264582</v>
      </c>
      <c r="H42" s="74">
        <v>8.312523915047187</v>
      </c>
      <c r="I42" s="74">
        <v>86.569854901928878</v>
      </c>
      <c r="J42" s="74">
        <v>101.15628877191209</v>
      </c>
      <c r="K42" s="72">
        <v>879.32640512166745</v>
      </c>
      <c r="L42" s="74">
        <v>151.89484662759378</v>
      </c>
      <c r="M42" s="74">
        <v>204.30521302038275</v>
      </c>
      <c r="N42" s="72">
        <v>379.33663645272668</v>
      </c>
      <c r="O42" s="72">
        <v>260.12915663538962</v>
      </c>
      <c r="P42" s="74">
        <v>97.888885488299763</v>
      </c>
      <c r="Q42" s="74">
        <v>61.419019767811633</v>
      </c>
      <c r="R42" s="72">
        <v>68.787765236781809</v>
      </c>
      <c r="S42" s="74">
        <v>120.67359487833264</v>
      </c>
      <c r="T42" s="74">
        <v>14.629663181625784</v>
      </c>
      <c r="U42" s="74">
        <v>3.591985627295549</v>
      </c>
      <c r="V42" s="74">
        <v>2.2353876451190859</v>
      </c>
      <c r="W42" s="74">
        <v>25.659346813856196</v>
      </c>
      <c r="X42" s="74">
        <v>0.22419666666666668</v>
      </c>
      <c r="Y42" s="74">
        <v>4.4925013333333341</v>
      </c>
      <c r="Z42" s="74">
        <v>1.7460046038363222</v>
      </c>
      <c r="AA42" s="74">
        <v>8.6137800000000002</v>
      </c>
      <c r="AB42" s="72">
        <v>75</v>
      </c>
      <c r="AC42" s="72">
        <v>46.60474</v>
      </c>
      <c r="AD42" s="72">
        <v>28.63438</v>
      </c>
      <c r="AE42" s="76">
        <v>0.05</v>
      </c>
      <c r="AF42" s="76">
        <v>0.02</v>
      </c>
      <c r="AH42" s="74">
        <v>8.1552603869049669</v>
      </c>
      <c r="AI42" s="74">
        <v>2.8915736049683027</v>
      </c>
      <c r="AJ42" s="74">
        <v>12.740853312090049</v>
      </c>
      <c r="AK42" s="74">
        <v>2.904177822526413</v>
      </c>
      <c r="AL42" s="77">
        <v>7.9310683913878641</v>
      </c>
      <c r="AM42" s="74">
        <v>7.0136501359915782</v>
      </c>
      <c r="AN42" s="74">
        <v>6.4951708119821081</v>
      </c>
      <c r="AO42" s="74">
        <v>8.8546447839344005</v>
      </c>
      <c r="AP42" s="74">
        <v>7.8530247856422299</v>
      </c>
      <c r="AR42" s="74">
        <f t="shared" si="6"/>
        <v>9.4204390155715263</v>
      </c>
      <c r="AS42" s="74">
        <f t="shared" si="6"/>
        <v>3.3401622403595774</v>
      </c>
      <c r="AT42" s="74">
        <f t="shared" si="6"/>
        <v>14.717424820133512</v>
      </c>
      <c r="AU42" s="74">
        <f t="shared" si="6"/>
        <v>3.3547218322318164</v>
      </c>
      <c r="AV42" s="77">
        <f t="shared" si="6"/>
        <v>9.1614666564621334</v>
      </c>
      <c r="AW42" s="74">
        <f t="shared" si="6"/>
        <v>8.1017233353769971</v>
      </c>
      <c r="AX42" s="74">
        <f t="shared" si="6"/>
        <v>7.502808938908581</v>
      </c>
      <c r="AY42" s="74">
        <f t="shared" si="6"/>
        <v>10.228323466598658</v>
      </c>
      <c r="AZ42" s="78">
        <f t="shared" si="6"/>
        <v>9.0713156381497591</v>
      </c>
      <c r="BB42" s="463"/>
      <c r="BC42" s="464"/>
      <c r="BD42" s="43"/>
      <c r="BE42" s="34"/>
      <c r="BF42" s="34" t="s">
        <v>787</v>
      </c>
      <c r="BG42" s="35"/>
      <c r="BH42" s="36"/>
      <c r="BI42" s="37"/>
      <c r="BJ42" s="38"/>
      <c r="BK42" s="38"/>
      <c r="BL42" s="36"/>
      <c r="BM42" s="36"/>
      <c r="BN42" s="36"/>
      <c r="BO42" s="36"/>
      <c r="BP42" s="36"/>
      <c r="BQ42" s="36"/>
      <c r="BR42" s="36"/>
      <c r="BS42" s="36"/>
      <c r="BT42" s="36"/>
      <c r="BU42" s="36"/>
      <c r="BV42" s="39"/>
      <c r="BW42" s="38"/>
      <c r="BX42" s="38"/>
      <c r="BY42" s="38"/>
      <c r="BZ42" s="39"/>
      <c r="CA42" s="38"/>
      <c r="CB42" s="38"/>
      <c r="CC42" s="38"/>
      <c r="CD42" s="38"/>
      <c r="CE42" s="36"/>
      <c r="CF42" s="36"/>
      <c r="CG42" s="36"/>
      <c r="CH42" s="40"/>
      <c r="CI42" s="40"/>
      <c r="CK42" s="38"/>
      <c r="CL42" s="38"/>
      <c r="CM42" s="38"/>
      <c r="CN42" s="38"/>
      <c r="CO42" s="41"/>
      <c r="CP42" s="38"/>
      <c r="CQ42" s="38"/>
      <c r="CR42" s="38"/>
      <c r="CS42" s="38"/>
      <c r="CU42" s="38"/>
      <c r="CV42" s="38"/>
      <c r="CW42" s="38"/>
      <c r="CX42" s="38"/>
      <c r="CY42" s="41"/>
      <c r="CZ42" s="38"/>
      <c r="DA42" s="38"/>
      <c r="DB42" s="38"/>
      <c r="DC42" s="42"/>
    </row>
    <row r="43" spans="1:107" ht="15" customHeight="1" x14ac:dyDescent="0.15">
      <c r="A43" s="501" t="str">
        <f>IF($BE$6=1,BB45,BC45)</f>
        <v>Grünfutter Reinbestände</v>
      </c>
      <c r="B43" s="22" t="str">
        <f>IF($BE$6=1,BD45,BD46)</f>
        <v>Knaulgras (folg. Aufwüchse)</v>
      </c>
      <c r="C43" s="23" t="s">
        <v>792</v>
      </c>
      <c r="D43" s="24">
        <v>1</v>
      </c>
      <c r="E43" s="79">
        <v>170</v>
      </c>
      <c r="F43" s="80">
        <v>6.0963710052213704</v>
      </c>
      <c r="G43" s="80">
        <v>6.2529060438781716</v>
      </c>
      <c r="H43" s="80">
        <v>10.414125697589984</v>
      </c>
      <c r="I43" s="80">
        <v>105.3585556624181</v>
      </c>
      <c r="J43" s="80">
        <v>122.71508546082757</v>
      </c>
      <c r="K43" s="81">
        <v>892.13075259615687</v>
      </c>
      <c r="L43" s="80">
        <v>183.88085784360661</v>
      </c>
      <c r="M43" s="80">
        <v>260.3773296346194</v>
      </c>
      <c r="N43" s="81">
        <v>514.97064584060149</v>
      </c>
      <c r="O43" s="81">
        <v>291.01680425366055</v>
      </c>
      <c r="P43" s="80">
        <v>93.22</v>
      </c>
      <c r="Q43" s="80">
        <v>75.774713661295152</v>
      </c>
      <c r="R43" s="81">
        <v>71.222763493009936</v>
      </c>
      <c r="S43" s="80">
        <v>107.86924740384312</v>
      </c>
      <c r="T43" s="80">
        <v>3.77</v>
      </c>
      <c r="U43" s="80">
        <v>4.6226875794418811</v>
      </c>
      <c r="V43" s="80">
        <v>2.15</v>
      </c>
      <c r="W43" s="80">
        <v>44.14401420897557</v>
      </c>
      <c r="X43" s="80"/>
      <c r="Y43" s="80"/>
      <c r="Z43" s="80"/>
      <c r="AA43" s="80"/>
      <c r="AB43" s="80"/>
      <c r="AC43" s="80"/>
      <c r="AD43" s="80"/>
      <c r="AE43" s="80"/>
      <c r="AF43" s="80"/>
      <c r="AH43" s="80">
        <v>10.411844724709006</v>
      </c>
      <c r="AI43" s="80">
        <v>3.0012953873906265</v>
      </c>
      <c r="AJ43" s="80">
        <v>14.808695515000023</v>
      </c>
      <c r="AK43" s="80">
        <v>3.4497198803765445</v>
      </c>
      <c r="AL43" s="80">
        <v>9.2747231512635793</v>
      </c>
      <c r="AM43" s="80">
        <v>8.3323549163188346</v>
      </c>
      <c r="AN43" s="80">
        <v>7.0929316163015788</v>
      </c>
      <c r="AO43" s="80">
        <v>10</v>
      </c>
      <c r="AP43" s="80">
        <v>9.5241339716513753</v>
      </c>
      <c r="AR43" s="80">
        <f t="shared" si="6"/>
        <v>9.8822963728449835</v>
      </c>
      <c r="AS43" s="80">
        <f t="shared" si="6"/>
        <v>2.8486489478909998</v>
      </c>
      <c r="AT43" s="80">
        <f t="shared" si="6"/>
        <v>14.055522517268482</v>
      </c>
      <c r="AU43" s="80">
        <f t="shared" si="6"/>
        <v>3.2742664880770342</v>
      </c>
      <c r="AV43" s="80">
        <f t="shared" si="6"/>
        <v>8.8030090133172898</v>
      </c>
      <c r="AW43" s="80">
        <f t="shared" si="6"/>
        <v>7.9085698014091381</v>
      </c>
      <c r="AX43" s="80">
        <f t="shared" si="6"/>
        <v>6.7321838000780998</v>
      </c>
      <c r="AY43" s="80">
        <f t="shared" si="6"/>
        <v>9.4913981471435918</v>
      </c>
      <c r="AZ43" s="83">
        <f t="shared" si="6"/>
        <v>9.0397347531679184</v>
      </c>
      <c r="BB43" s="463"/>
      <c r="BC43" s="464"/>
      <c r="BD43" s="43"/>
      <c r="BE43" s="34"/>
      <c r="BF43" s="34" t="s">
        <v>789</v>
      </c>
      <c r="BG43" s="35"/>
      <c r="BH43" s="36"/>
      <c r="BI43" s="37"/>
      <c r="BJ43" s="38"/>
      <c r="BK43" s="38"/>
      <c r="BL43" s="36"/>
      <c r="BM43" s="36"/>
      <c r="BN43" s="36"/>
      <c r="BO43" s="36"/>
      <c r="BP43" s="36"/>
      <c r="BQ43" s="36"/>
      <c r="BR43" s="36"/>
      <c r="BS43" s="36"/>
      <c r="BT43" s="36"/>
      <c r="BU43" s="36"/>
      <c r="BV43" s="39"/>
      <c r="BW43" s="38"/>
      <c r="BX43" s="38"/>
      <c r="BY43" s="38"/>
      <c r="BZ43" s="39"/>
      <c r="CA43" s="38"/>
      <c r="CB43" s="38"/>
      <c r="CC43" s="38"/>
      <c r="CD43" s="38"/>
      <c r="CE43" s="36"/>
      <c r="CF43" s="36"/>
      <c r="CG43" s="36"/>
      <c r="CH43" s="40"/>
      <c r="CI43" s="40"/>
      <c r="CK43" s="38"/>
      <c r="CL43" s="38"/>
      <c r="CM43" s="38"/>
      <c r="CN43" s="38"/>
      <c r="CO43" s="41"/>
      <c r="CP43" s="38"/>
      <c r="CQ43" s="38"/>
      <c r="CR43" s="38"/>
      <c r="CS43" s="38"/>
      <c r="CU43" s="38"/>
      <c r="CV43" s="38"/>
      <c r="CW43" s="38"/>
      <c r="CX43" s="38"/>
      <c r="CY43" s="41"/>
      <c r="CZ43" s="38"/>
      <c r="DA43" s="38"/>
      <c r="DB43" s="38"/>
      <c r="DC43" s="42"/>
    </row>
    <row r="44" spans="1:107" ht="15.75" customHeight="1" thickBot="1" x14ac:dyDescent="0.2">
      <c r="A44" s="502">
        <f t="shared" ref="A44:A77" si="7">IF($BE$6=1,BB45,BB46)</f>
        <v>0</v>
      </c>
      <c r="B44" s="43"/>
      <c r="C44" s="34" t="s">
        <v>793</v>
      </c>
      <c r="D44" s="35">
        <v>2</v>
      </c>
      <c r="E44" s="84">
        <v>180</v>
      </c>
      <c r="F44" s="56">
        <v>5.9363009813982943</v>
      </c>
      <c r="G44" s="56">
        <v>6.0437278300322861</v>
      </c>
      <c r="H44" s="56">
        <v>10.19130482534081</v>
      </c>
      <c r="I44" s="56">
        <v>101.34909052168072</v>
      </c>
      <c r="J44" s="56">
        <v>110.53250811872263</v>
      </c>
      <c r="K44" s="54">
        <v>899.947</v>
      </c>
      <c r="L44" s="56">
        <v>165.81051381507291</v>
      </c>
      <c r="M44" s="56">
        <v>266.95800000000003</v>
      </c>
      <c r="N44" s="54">
        <v>518.37200000000007</v>
      </c>
      <c r="O44" s="54">
        <v>294.83</v>
      </c>
      <c r="P44" s="56">
        <v>90.414000000000001</v>
      </c>
      <c r="Q44" s="56">
        <v>74.153372894513211</v>
      </c>
      <c r="R44" s="54">
        <v>69.662380906751977</v>
      </c>
      <c r="S44" s="56">
        <v>100.053</v>
      </c>
      <c r="T44" s="56">
        <v>4.26</v>
      </c>
      <c r="U44" s="56">
        <v>4.2905786235476278</v>
      </c>
      <c r="V44" s="56">
        <v>2.09</v>
      </c>
      <c r="W44" s="56">
        <v>35.340500545561703</v>
      </c>
      <c r="X44" s="56"/>
      <c r="Y44" s="56"/>
      <c r="Z44" s="56"/>
      <c r="AA44" s="56"/>
      <c r="AB44" s="56"/>
      <c r="AC44" s="56"/>
      <c r="AD44" s="56"/>
      <c r="AE44" s="56"/>
      <c r="AF44" s="56"/>
      <c r="AH44" s="56">
        <v>9.8000000000000007</v>
      </c>
      <c r="AI44" s="56">
        <v>2.9</v>
      </c>
      <c r="AJ44" s="56">
        <v>14</v>
      </c>
      <c r="AK44" s="56">
        <v>3.2</v>
      </c>
      <c r="AL44" s="56">
        <v>8.5</v>
      </c>
      <c r="AM44" s="56">
        <v>8</v>
      </c>
      <c r="AN44" s="56">
        <v>6.5</v>
      </c>
      <c r="AO44" s="56">
        <v>9</v>
      </c>
      <c r="AP44" s="56">
        <v>9</v>
      </c>
      <c r="AR44" s="56">
        <f t="shared" si="6"/>
        <v>9.6695490305397183</v>
      </c>
      <c r="AS44" s="56">
        <f t="shared" si="6"/>
        <v>2.8613971620984882</v>
      </c>
      <c r="AT44" s="56">
        <f t="shared" si="6"/>
        <v>13.813641472199597</v>
      </c>
      <c r="AU44" s="56">
        <f t="shared" si="6"/>
        <v>3.1574037650741937</v>
      </c>
      <c r="AV44" s="56">
        <f t="shared" si="6"/>
        <v>8.386853750978327</v>
      </c>
      <c r="AW44" s="56">
        <f t="shared" si="6"/>
        <v>7.8935094126854839</v>
      </c>
      <c r="AX44" s="56">
        <f t="shared" si="6"/>
        <v>6.4134763978069564</v>
      </c>
      <c r="AY44" s="56">
        <f t="shared" si="6"/>
        <v>8.88019808927117</v>
      </c>
      <c r="AZ44" s="60">
        <f t="shared" si="6"/>
        <v>8.88019808927117</v>
      </c>
      <c r="BB44" s="463"/>
      <c r="BC44" s="464"/>
      <c r="BD44" s="69"/>
      <c r="BE44" s="70"/>
      <c r="BF44" s="70" t="s">
        <v>791</v>
      </c>
      <c r="BG44" s="71"/>
      <c r="BH44" s="72"/>
      <c r="BI44" s="73"/>
      <c r="BJ44" s="74"/>
      <c r="BK44" s="74"/>
      <c r="BL44" s="72"/>
      <c r="BM44" s="72"/>
      <c r="BN44" s="72"/>
      <c r="BO44" s="72"/>
      <c r="BP44" s="72"/>
      <c r="BQ44" s="72"/>
      <c r="BR44" s="72"/>
      <c r="BS44" s="72"/>
      <c r="BT44" s="72"/>
      <c r="BU44" s="72"/>
      <c r="BV44" s="75"/>
      <c r="BW44" s="74"/>
      <c r="BX44" s="74"/>
      <c r="BY44" s="74"/>
      <c r="BZ44" s="75"/>
      <c r="CA44" s="74"/>
      <c r="CB44" s="74"/>
      <c r="CC44" s="74"/>
      <c r="CD44" s="74"/>
      <c r="CE44" s="72"/>
      <c r="CF44" s="72"/>
      <c r="CG44" s="72"/>
      <c r="CH44" s="76"/>
      <c r="CI44" s="76"/>
      <c r="CK44" s="74"/>
      <c r="CL44" s="74"/>
      <c r="CM44" s="74"/>
      <c r="CN44" s="74"/>
      <c r="CO44" s="77"/>
      <c r="CP44" s="74"/>
      <c r="CQ44" s="74"/>
      <c r="CR44" s="74"/>
      <c r="CS44" s="74"/>
      <c r="CU44" s="74"/>
      <c r="CV44" s="74"/>
      <c r="CW44" s="74"/>
      <c r="CX44" s="74"/>
      <c r="CY44" s="77"/>
      <c r="CZ44" s="74"/>
      <c r="DA44" s="74"/>
      <c r="DB44" s="74"/>
      <c r="DC44" s="78"/>
    </row>
    <row r="45" spans="1:107" ht="15" customHeight="1" x14ac:dyDescent="0.15">
      <c r="A45" s="502">
        <f t="shared" si="7"/>
        <v>0</v>
      </c>
      <c r="B45" s="43"/>
      <c r="C45" s="34" t="s">
        <v>794</v>
      </c>
      <c r="D45" s="35">
        <v>3</v>
      </c>
      <c r="E45" s="84">
        <v>200</v>
      </c>
      <c r="F45" s="56">
        <v>5.5321731427543783</v>
      </c>
      <c r="G45" s="56">
        <v>5.5278651290776697</v>
      </c>
      <c r="H45" s="56">
        <v>9.6112747762279458</v>
      </c>
      <c r="I45" s="56">
        <v>93.7526195263559</v>
      </c>
      <c r="J45" s="56">
        <v>94.632171314375313</v>
      </c>
      <c r="K45" s="54">
        <v>905.31041697752289</v>
      </c>
      <c r="L45" s="56">
        <v>142.36000000000001</v>
      </c>
      <c r="M45" s="56">
        <v>294.56262932088964</v>
      </c>
      <c r="N45" s="54">
        <v>547.14425883428635</v>
      </c>
      <c r="O45" s="54">
        <v>322.01415063334309</v>
      </c>
      <c r="P45" s="56">
        <v>87.608000000000004</v>
      </c>
      <c r="Q45" s="56">
        <v>70.203411648425529</v>
      </c>
      <c r="R45" s="54">
        <v>67.551635539444717</v>
      </c>
      <c r="S45" s="56">
        <v>94.689583022477052</v>
      </c>
      <c r="T45" s="56">
        <v>4.5599999999999996</v>
      </c>
      <c r="U45" s="56">
        <v>4.0999999999999996</v>
      </c>
      <c r="V45" s="56">
        <v>2.04</v>
      </c>
      <c r="W45" s="56">
        <v>32.645648273378221</v>
      </c>
      <c r="X45" s="56"/>
      <c r="Y45" s="56"/>
      <c r="Z45" s="56"/>
      <c r="AA45" s="56"/>
      <c r="AB45" s="56"/>
      <c r="AC45" s="56"/>
      <c r="AD45" s="56"/>
      <c r="AE45" s="56"/>
      <c r="AF45" s="56"/>
      <c r="AH45" s="56">
        <v>8.3000000000000007</v>
      </c>
      <c r="AI45" s="56">
        <v>2.5</v>
      </c>
      <c r="AJ45" s="56">
        <v>12</v>
      </c>
      <c r="AK45" s="56">
        <v>2.75</v>
      </c>
      <c r="AL45" s="56">
        <v>7.5</v>
      </c>
      <c r="AM45" s="56">
        <v>6.7</v>
      </c>
      <c r="AN45" s="56">
        <v>5.6</v>
      </c>
      <c r="AO45" s="56">
        <v>7.7</v>
      </c>
      <c r="AP45" s="56">
        <v>7.8</v>
      </c>
      <c r="AR45" s="56">
        <f t="shared" si="6"/>
        <v>8.8530859638185255</v>
      </c>
      <c r="AS45" s="56">
        <f t="shared" si="6"/>
        <v>2.6665921577766643</v>
      </c>
      <c r="AT45" s="56">
        <f t="shared" si="6"/>
        <v>12.79964235732799</v>
      </c>
      <c r="AU45" s="56">
        <f t="shared" si="6"/>
        <v>2.9332513735543304</v>
      </c>
      <c r="AV45" s="56">
        <f t="shared" si="6"/>
        <v>7.9997764733299919</v>
      </c>
      <c r="AW45" s="56">
        <f t="shared" si="6"/>
        <v>7.14646698284146</v>
      </c>
      <c r="AX45" s="56">
        <f t="shared" si="6"/>
        <v>5.9731664334197268</v>
      </c>
      <c r="AY45" s="56">
        <f t="shared" si="6"/>
        <v>8.2131038459521264</v>
      </c>
      <c r="AZ45" s="60">
        <f t="shared" si="6"/>
        <v>8.3197675322631923</v>
      </c>
      <c r="BB45" s="317" t="s">
        <v>343</v>
      </c>
      <c r="BC45" s="318" t="s">
        <v>344</v>
      </c>
      <c r="BD45" s="22" t="s">
        <v>795</v>
      </c>
      <c r="BE45" s="23"/>
      <c r="BF45" s="23" t="s">
        <v>792</v>
      </c>
      <c r="BG45" s="24"/>
      <c r="BH45" s="79"/>
      <c r="BI45" s="80"/>
      <c r="BJ45" s="80"/>
      <c r="BK45" s="80"/>
      <c r="BL45" s="81"/>
      <c r="BM45" s="81"/>
      <c r="BN45" s="81"/>
      <c r="BO45" s="81"/>
      <c r="BP45" s="81"/>
      <c r="BQ45" s="81"/>
      <c r="BR45" s="81"/>
      <c r="BS45" s="81"/>
      <c r="BT45" s="81"/>
      <c r="BU45" s="81"/>
      <c r="BV45" s="81"/>
      <c r="BW45" s="80"/>
      <c r="BX45" s="80"/>
      <c r="BY45" s="80"/>
      <c r="BZ45" s="81"/>
      <c r="CA45" s="80"/>
      <c r="CB45" s="80"/>
      <c r="CC45" s="80"/>
      <c r="CD45" s="80"/>
      <c r="CE45" s="80"/>
      <c r="CF45" s="80"/>
      <c r="CG45" s="80"/>
      <c r="CH45" s="80"/>
      <c r="CI45" s="80"/>
      <c r="CK45" s="80"/>
      <c r="CL45" s="80"/>
      <c r="CM45" s="80"/>
      <c r="CN45" s="80"/>
      <c r="CO45" s="80"/>
      <c r="CP45" s="80"/>
      <c r="CQ45" s="80"/>
      <c r="CR45" s="80"/>
      <c r="CS45" s="80"/>
      <c r="CU45" s="80"/>
      <c r="CV45" s="80"/>
      <c r="CW45" s="80"/>
      <c r="CX45" s="80"/>
      <c r="CY45" s="80"/>
      <c r="CZ45" s="80"/>
      <c r="DA45" s="80"/>
      <c r="DB45" s="80"/>
      <c r="DC45" s="83"/>
    </row>
    <row r="46" spans="1:107" ht="14" customHeight="1" x14ac:dyDescent="0.15">
      <c r="A46" s="502">
        <f t="shared" si="7"/>
        <v>0</v>
      </c>
      <c r="B46" s="43"/>
      <c r="C46" s="34" t="s">
        <v>796</v>
      </c>
      <c r="D46" s="35">
        <v>4</v>
      </c>
      <c r="E46" s="84">
        <v>210</v>
      </c>
      <c r="F46" s="56">
        <v>5.0951202338616488</v>
      </c>
      <c r="G46" s="56">
        <v>4.9803493104374574</v>
      </c>
      <c r="H46" s="56">
        <v>8.9669975477666526</v>
      </c>
      <c r="I46" s="56">
        <v>85.220104911811362</v>
      </c>
      <c r="J46" s="56">
        <v>79.847220503175663</v>
      </c>
      <c r="K46" s="54">
        <v>906.61400000000003</v>
      </c>
      <c r="L46" s="56">
        <v>120.63000000000001</v>
      </c>
      <c r="M46" s="56">
        <v>304.73599999999999</v>
      </c>
      <c r="N46" s="54">
        <v>574.44399999999996</v>
      </c>
      <c r="O46" s="54">
        <v>337.98</v>
      </c>
      <c r="P46" s="56">
        <v>84.801999999999992</v>
      </c>
      <c r="Q46" s="56">
        <v>65.631356037672305</v>
      </c>
      <c r="R46" s="54">
        <v>65.486467796825451</v>
      </c>
      <c r="S46" s="56">
        <v>93.385999999999996</v>
      </c>
      <c r="T46" s="56">
        <v>4.67</v>
      </c>
      <c r="U46" s="56">
        <v>3.928050799757727</v>
      </c>
      <c r="V46" s="56">
        <v>2.0099999999999998</v>
      </c>
      <c r="W46" s="56">
        <v>31.533000000000001</v>
      </c>
      <c r="X46" s="56"/>
      <c r="Y46" s="56"/>
      <c r="Z46" s="56"/>
      <c r="AA46" s="56"/>
      <c r="AB46" s="56"/>
      <c r="AC46" s="56"/>
      <c r="AD46" s="56"/>
      <c r="AE46" s="56"/>
      <c r="AF46" s="56"/>
      <c r="AH46" s="56">
        <v>6.8304055347070314</v>
      </c>
      <c r="AI46" s="56">
        <v>1.9689176286574483</v>
      </c>
      <c r="AJ46" s="56">
        <v>9.7148390589616973</v>
      </c>
      <c r="AK46" s="56">
        <v>2.2630942342228773</v>
      </c>
      <c r="AL46" s="56">
        <v>6.0844280740113259</v>
      </c>
      <c r="AM46" s="56">
        <v>5.4662132064362066</v>
      </c>
      <c r="AN46" s="56">
        <v>4.6531235002295741</v>
      </c>
      <c r="AO46" s="56">
        <v>6.261715058506832</v>
      </c>
      <c r="AP46" s="56">
        <v>6.2480472109688483</v>
      </c>
      <c r="AR46" s="56">
        <f t="shared" si="6"/>
        <v>8.0150165759304866</v>
      </c>
      <c r="AS46" s="56">
        <f t="shared" si="6"/>
        <v>2.3103909936451625</v>
      </c>
      <c r="AT46" s="56">
        <f t="shared" si="6"/>
        <v>11.399703237886106</v>
      </c>
      <c r="AU46" s="56">
        <f t="shared" si="6"/>
        <v>2.6555872426639269</v>
      </c>
      <c r="AV46" s="56">
        <f t="shared" si="6"/>
        <v>7.1396627360500178</v>
      </c>
      <c r="AW46" s="56">
        <f t="shared" si="6"/>
        <v>6.4142296141184385</v>
      </c>
      <c r="AX46" s="56">
        <f t="shared" si="6"/>
        <v>5.4601241163042253</v>
      </c>
      <c r="AY46" s="56">
        <f t="shared" si="6"/>
        <v>7.3476969606956777</v>
      </c>
      <c r="AZ46" s="60">
        <f t="shared" si="6"/>
        <v>7.3316586707262781</v>
      </c>
      <c r="BB46" s="263"/>
      <c r="BC46" s="300"/>
      <c r="BD46" s="33" t="s">
        <v>797</v>
      </c>
      <c r="BE46" s="310"/>
      <c r="BF46" s="34" t="s">
        <v>793</v>
      </c>
      <c r="BG46" s="35"/>
      <c r="BH46" s="84"/>
      <c r="BI46" s="56"/>
      <c r="BJ46" s="56"/>
      <c r="BK46" s="56"/>
      <c r="BL46" s="54"/>
      <c r="BM46" s="54"/>
      <c r="BN46" s="54"/>
      <c r="BO46" s="54"/>
      <c r="BP46" s="54"/>
      <c r="BQ46" s="54"/>
      <c r="BR46" s="54"/>
      <c r="BS46" s="54"/>
      <c r="BT46" s="54"/>
      <c r="BU46" s="54"/>
      <c r="BV46" s="54"/>
      <c r="BW46" s="56"/>
      <c r="BX46" s="56"/>
      <c r="BY46" s="56"/>
      <c r="BZ46" s="54"/>
      <c r="CA46" s="56"/>
      <c r="CB46" s="56"/>
      <c r="CC46" s="56"/>
      <c r="CD46" s="56"/>
      <c r="CE46" s="56"/>
      <c r="CF46" s="56"/>
      <c r="CG46" s="56"/>
      <c r="CH46" s="56"/>
      <c r="CI46" s="56"/>
      <c r="CK46" s="56"/>
      <c r="CL46" s="56"/>
      <c r="CM46" s="56"/>
      <c r="CN46" s="56"/>
      <c r="CO46" s="56"/>
      <c r="CP46" s="56"/>
      <c r="CQ46" s="56"/>
      <c r="CR46" s="56"/>
      <c r="CS46" s="56"/>
      <c r="CU46" s="56"/>
      <c r="CV46" s="56"/>
      <c r="CW46" s="56"/>
      <c r="CX46" s="56"/>
      <c r="CY46" s="56"/>
      <c r="CZ46" s="56"/>
      <c r="DA46" s="56"/>
      <c r="DB46" s="56"/>
      <c r="DC46" s="60"/>
    </row>
    <row r="47" spans="1:107" ht="15" customHeight="1" x14ac:dyDescent="0.15">
      <c r="A47" s="502">
        <f t="shared" si="7"/>
        <v>0</v>
      </c>
      <c r="B47" s="43"/>
      <c r="C47" s="34" t="s">
        <v>798</v>
      </c>
      <c r="D47" s="35">
        <v>5</v>
      </c>
      <c r="E47" s="84">
        <v>220</v>
      </c>
      <c r="F47" s="56">
        <v>4.7686782093222666</v>
      </c>
      <c r="G47" s="56">
        <v>4.5801419965322632</v>
      </c>
      <c r="H47" s="56">
        <v>8.4729893207573106</v>
      </c>
      <c r="I47" s="56">
        <v>75.084397819879172</v>
      </c>
      <c r="J47" s="56">
        <v>59.858797572633293</v>
      </c>
      <c r="K47" s="54">
        <v>909.94749999999999</v>
      </c>
      <c r="L47" s="56">
        <v>91.254183536455329</v>
      </c>
      <c r="M47" s="56">
        <v>334.20482561505253</v>
      </c>
      <c r="N47" s="54">
        <v>623.20727718705416</v>
      </c>
      <c r="O47" s="54">
        <v>377.83673024681138</v>
      </c>
      <c r="P47" s="56">
        <v>71.425608001225015</v>
      </c>
      <c r="Q47" s="56">
        <v>61.788417241644652</v>
      </c>
      <c r="R47" s="54">
        <v>62.427929228052079</v>
      </c>
      <c r="S47" s="56">
        <v>90.052499999999995</v>
      </c>
      <c r="T47" s="56">
        <v>4.58</v>
      </c>
      <c r="U47" s="56">
        <v>3.5391051994977252</v>
      </c>
      <c r="V47" s="56">
        <v>1.99</v>
      </c>
      <c r="W47" s="56">
        <v>31</v>
      </c>
      <c r="X47" s="56"/>
      <c r="Y47" s="56"/>
      <c r="Z47" s="56"/>
      <c r="AA47" s="56"/>
      <c r="AB47" s="56"/>
      <c r="AC47" s="56"/>
      <c r="AD47" s="56"/>
      <c r="AE47" s="56"/>
      <c r="AF47" s="56"/>
      <c r="AH47" s="56">
        <v>5.1670652432444308</v>
      </c>
      <c r="AI47" s="56">
        <v>1.489446826275961</v>
      </c>
      <c r="AJ47" s="56">
        <v>7.349081542846851</v>
      </c>
      <c r="AK47" s="56">
        <v>1.7119855476255346</v>
      </c>
      <c r="AL47" s="56">
        <v>4.6027482067494887</v>
      </c>
      <c r="AM47" s="56">
        <v>4.1350810179020607</v>
      </c>
      <c r="AN47" s="56">
        <v>3.5199949092907485</v>
      </c>
      <c r="AO47" s="56">
        <v>4.7368622664508706</v>
      </c>
      <c r="AP47" s="56">
        <v>4.7265228130165724</v>
      </c>
      <c r="AR47" s="56">
        <f t="shared" si="6"/>
        <v>6.8816763445846139</v>
      </c>
      <c r="AS47" s="56">
        <f t="shared" si="6"/>
        <v>1.9836968391875665</v>
      </c>
      <c r="AT47" s="56">
        <f t="shared" si="6"/>
        <v>9.7877611810600751</v>
      </c>
      <c r="AU47" s="56">
        <f t="shared" si="6"/>
        <v>2.2800816112722067</v>
      </c>
      <c r="AV47" s="56">
        <f t="shared" si="6"/>
        <v>6.1300993820195169</v>
      </c>
      <c r="AW47" s="56">
        <f t="shared" si="6"/>
        <v>5.5072440320048308</v>
      </c>
      <c r="AX47" s="56">
        <f t="shared" si="6"/>
        <v>4.6880510618662816</v>
      </c>
      <c r="AY47" s="56">
        <f t="shared" si="6"/>
        <v>6.3087171289755624</v>
      </c>
      <c r="AZ47" s="60">
        <f t="shared" si="6"/>
        <v>6.2949466870002508</v>
      </c>
      <c r="BB47" s="263"/>
      <c r="BC47" s="300"/>
      <c r="BD47" s="43"/>
      <c r="BE47" s="34"/>
      <c r="BF47" s="34" t="s">
        <v>794</v>
      </c>
      <c r="BG47" s="35"/>
      <c r="BH47" s="84"/>
      <c r="BI47" s="56"/>
      <c r="BJ47" s="56"/>
      <c r="BK47" s="56"/>
      <c r="BL47" s="54"/>
      <c r="BM47" s="54"/>
      <c r="BN47" s="54"/>
      <c r="BO47" s="54"/>
      <c r="BP47" s="54"/>
      <c r="BQ47" s="54"/>
      <c r="BR47" s="54"/>
      <c r="BS47" s="54"/>
      <c r="BT47" s="54"/>
      <c r="BU47" s="54"/>
      <c r="BV47" s="54"/>
      <c r="BW47" s="56"/>
      <c r="BX47" s="56"/>
      <c r="BY47" s="56"/>
      <c r="BZ47" s="54"/>
      <c r="CA47" s="56"/>
      <c r="CB47" s="56"/>
      <c r="CC47" s="56"/>
      <c r="CD47" s="56"/>
      <c r="CE47" s="56"/>
      <c r="CF47" s="56"/>
      <c r="CG47" s="56"/>
      <c r="CH47" s="56"/>
      <c r="CI47" s="56"/>
      <c r="CK47" s="56"/>
      <c r="CL47" s="56"/>
      <c r="CM47" s="56"/>
      <c r="CN47" s="56"/>
      <c r="CO47" s="56"/>
      <c r="CP47" s="56"/>
      <c r="CQ47" s="56"/>
      <c r="CR47" s="56"/>
      <c r="CS47" s="56"/>
      <c r="CU47" s="56"/>
      <c r="CV47" s="56"/>
      <c r="CW47" s="56"/>
      <c r="CX47" s="56"/>
      <c r="CY47" s="56"/>
      <c r="CZ47" s="56"/>
      <c r="DA47" s="56"/>
      <c r="DB47" s="56"/>
      <c r="DC47" s="60"/>
    </row>
    <row r="48" spans="1:107" ht="14" customHeight="1" x14ac:dyDescent="0.15">
      <c r="A48" s="502">
        <f t="shared" si="7"/>
        <v>0</v>
      </c>
      <c r="B48" s="44" t="str">
        <f>IF($BE$6=1,BD50,BD51)</f>
        <v xml:space="preserve">Englisches Raigras </v>
      </c>
      <c r="C48" s="45" t="s">
        <v>799</v>
      </c>
      <c r="D48" s="46">
        <v>1</v>
      </c>
      <c r="E48" s="85">
        <v>160</v>
      </c>
      <c r="F48" s="63">
        <v>6.213440476432333</v>
      </c>
      <c r="G48" s="63">
        <v>6.4108065135922567</v>
      </c>
      <c r="H48" s="63">
        <v>10.570840121448992</v>
      </c>
      <c r="I48" s="63">
        <v>105.11405193202427</v>
      </c>
      <c r="J48" s="63">
        <v>116.69824057052007</v>
      </c>
      <c r="K48" s="61">
        <v>893.13015669950528</v>
      </c>
      <c r="L48" s="63">
        <v>174.93623786020822</v>
      </c>
      <c r="M48" s="63">
        <v>222.3239522172716</v>
      </c>
      <c r="N48" s="61">
        <v>427.08766003438154</v>
      </c>
      <c r="O48" s="61">
        <v>249.68404558059365</v>
      </c>
      <c r="P48" s="63">
        <v>141.76374620647687</v>
      </c>
      <c r="Q48" s="63">
        <v>77.308813752157036</v>
      </c>
      <c r="R48" s="61">
        <v>70.508419142976777</v>
      </c>
      <c r="S48" s="63">
        <v>106.86984330049467</v>
      </c>
      <c r="T48" s="63">
        <v>4.55</v>
      </c>
      <c r="U48" s="63">
        <v>4.4440803433071299</v>
      </c>
      <c r="V48" s="63">
        <v>2.0699999999999998</v>
      </c>
      <c r="W48" s="63">
        <v>39.758781537978876</v>
      </c>
      <c r="X48" s="63"/>
      <c r="Y48" s="63"/>
      <c r="Z48" s="63"/>
      <c r="AA48" s="63"/>
      <c r="AB48" s="63"/>
      <c r="AC48" s="63"/>
      <c r="AD48" s="63"/>
      <c r="AE48" s="63"/>
      <c r="AF48" s="63"/>
      <c r="AH48" s="63">
        <v>10.642694771647035</v>
      </c>
      <c r="AI48" s="63">
        <v>2.9448233106013642</v>
      </c>
      <c r="AJ48" s="63">
        <v>15.344079355238685</v>
      </c>
      <c r="AK48" s="63">
        <v>3.9264310808018186</v>
      </c>
      <c r="AL48" s="63">
        <v>9.041124199214714</v>
      </c>
      <c r="AM48" s="63">
        <v>8.1628435627195692</v>
      </c>
      <c r="AN48" s="63">
        <v>7.7495350278983262</v>
      </c>
      <c r="AO48" s="63">
        <v>10.539367637941723</v>
      </c>
      <c r="AP48" s="63">
        <v>8.9894606323620572</v>
      </c>
      <c r="AR48" s="63">
        <f t="shared" si="6"/>
        <v>10.124902024069542</v>
      </c>
      <c r="AS48" s="63">
        <f t="shared" si="6"/>
        <v>2.801550560058077</v>
      </c>
      <c r="AT48" s="63">
        <f t="shared" si="6"/>
        <v>14.597552918197348</v>
      </c>
      <c r="AU48" s="63">
        <f t="shared" si="6"/>
        <v>3.7354007467441033</v>
      </c>
      <c r="AV48" s="63">
        <f t="shared" si="6"/>
        <v>8.6012517194765525</v>
      </c>
      <c r="AW48" s="63">
        <f t="shared" si="6"/>
        <v>7.765701552441687</v>
      </c>
      <c r="AX48" s="63">
        <f t="shared" si="6"/>
        <v>7.3725014738370458</v>
      </c>
      <c r="AY48" s="63">
        <f t="shared" si="6"/>
        <v>10.026602004418381</v>
      </c>
      <c r="AZ48" s="67">
        <f t="shared" si="6"/>
        <v>8.5521017096509713</v>
      </c>
      <c r="BB48" s="263"/>
      <c r="BC48" s="300"/>
      <c r="BD48" s="43"/>
      <c r="BE48" s="34"/>
      <c r="BF48" s="34" t="s">
        <v>796</v>
      </c>
      <c r="BG48" s="35"/>
      <c r="BH48" s="84"/>
      <c r="BI48" s="56"/>
      <c r="BJ48" s="56"/>
      <c r="BK48" s="56"/>
      <c r="BL48" s="54"/>
      <c r="BM48" s="54"/>
      <c r="BN48" s="54"/>
      <c r="BO48" s="54"/>
      <c r="BP48" s="54"/>
      <c r="BQ48" s="54"/>
      <c r="BR48" s="54"/>
      <c r="BS48" s="54"/>
      <c r="BT48" s="54"/>
      <c r="BU48" s="54"/>
      <c r="BV48" s="54"/>
      <c r="BW48" s="56"/>
      <c r="BX48" s="56"/>
      <c r="BY48" s="56"/>
      <c r="BZ48" s="54"/>
      <c r="CA48" s="56"/>
      <c r="CB48" s="56"/>
      <c r="CC48" s="56"/>
      <c r="CD48" s="56"/>
      <c r="CE48" s="56"/>
      <c r="CF48" s="56"/>
      <c r="CG48" s="56"/>
      <c r="CH48" s="56"/>
      <c r="CI48" s="56"/>
      <c r="CK48" s="56"/>
      <c r="CL48" s="56"/>
      <c r="CM48" s="56"/>
      <c r="CN48" s="56"/>
      <c r="CO48" s="56"/>
      <c r="CP48" s="56"/>
      <c r="CQ48" s="56"/>
      <c r="CR48" s="56"/>
      <c r="CS48" s="56"/>
      <c r="CU48" s="56"/>
      <c r="CV48" s="56"/>
      <c r="CW48" s="56"/>
      <c r="CX48" s="56"/>
      <c r="CY48" s="56"/>
      <c r="CZ48" s="56"/>
      <c r="DA48" s="56"/>
      <c r="DB48" s="56"/>
      <c r="DC48" s="60"/>
    </row>
    <row r="49" spans="1:107" ht="14" customHeight="1" x14ac:dyDescent="0.15">
      <c r="A49" s="502">
        <f t="shared" si="7"/>
        <v>0</v>
      </c>
      <c r="B49" s="43" t="str">
        <f>IF($BE$6=1,"",BD52)</f>
        <v>(folg. Aufwüchse)</v>
      </c>
      <c r="C49" s="34" t="s">
        <v>800</v>
      </c>
      <c r="D49" s="35">
        <v>2</v>
      </c>
      <c r="E49" s="86">
        <v>170</v>
      </c>
      <c r="F49" s="38">
        <v>6.1465106463957779</v>
      </c>
      <c r="G49" s="38">
        <v>6.3135884274985736</v>
      </c>
      <c r="H49" s="38">
        <v>10.489248930437753</v>
      </c>
      <c r="I49" s="38">
        <v>103.44344245823672</v>
      </c>
      <c r="J49" s="38">
        <v>111.02948300868684</v>
      </c>
      <c r="K49" s="36">
        <v>902.0444</v>
      </c>
      <c r="L49" s="38">
        <v>166.55129515518021</v>
      </c>
      <c r="M49" s="38">
        <v>223.928</v>
      </c>
      <c r="N49" s="36">
        <v>435.35669136464145</v>
      </c>
      <c r="O49" s="36">
        <v>254.40600000000001</v>
      </c>
      <c r="P49" s="38">
        <v>168.69449133657224</v>
      </c>
      <c r="Q49" s="38">
        <v>76.278897289974793</v>
      </c>
      <c r="R49" s="36">
        <v>69.691590054379688</v>
      </c>
      <c r="S49" s="38">
        <v>97.955600000000004</v>
      </c>
      <c r="T49" s="38">
        <v>4.6399999999999997</v>
      </c>
      <c r="U49" s="38">
        <v>3.9418097309665359</v>
      </c>
      <c r="V49" s="38">
        <v>2.16</v>
      </c>
      <c r="W49" s="38">
        <v>33.098079508222106</v>
      </c>
      <c r="X49" s="38"/>
      <c r="Y49" s="38"/>
      <c r="Z49" s="38"/>
      <c r="AA49" s="38"/>
      <c r="AB49" s="38"/>
      <c r="AC49" s="38"/>
      <c r="AD49" s="38"/>
      <c r="AE49" s="38"/>
      <c r="AF49" s="38"/>
      <c r="AH49" s="38">
        <v>10.062406290982514</v>
      </c>
      <c r="AI49" s="38">
        <v>2.7347137201083593</v>
      </c>
      <c r="AJ49" s="38">
        <v>13.975669838991807</v>
      </c>
      <c r="AK49" s="38">
        <v>3.3418943638479912</v>
      </c>
      <c r="AL49" s="38">
        <v>8.7787342788962022</v>
      </c>
      <c r="AM49" s="38">
        <v>7.723878955684004</v>
      </c>
      <c r="AN49" s="38">
        <v>6.6515585377603275</v>
      </c>
      <c r="AO49" s="38">
        <v>8.904219418406278</v>
      </c>
      <c r="AP49" s="38">
        <v>8.6041371456083624</v>
      </c>
      <c r="AR49" s="38">
        <f t="shared" si="6"/>
        <v>9.7274472425306371</v>
      </c>
      <c r="AS49" s="38">
        <f t="shared" si="6"/>
        <v>2.643680116516276</v>
      </c>
      <c r="AT49" s="38">
        <f t="shared" si="6"/>
        <v>13.510445424932771</v>
      </c>
      <c r="AU49" s="38">
        <f t="shared" si="6"/>
        <v>3.2306488303472851</v>
      </c>
      <c r="AV49" s="38">
        <f t="shared" si="6"/>
        <v>8.4865063171505017</v>
      </c>
      <c r="AW49" s="38">
        <f t="shared" si="6"/>
        <v>7.4667651927790111</v>
      </c>
      <c r="AX49" s="38">
        <f t="shared" si="6"/>
        <v>6.4301403546636271</v>
      </c>
      <c r="AY49" s="38">
        <f t="shared" si="6"/>
        <v>8.6078142865374812</v>
      </c>
      <c r="AZ49" s="42">
        <f t="shared" si="6"/>
        <v>8.3177212021749138</v>
      </c>
      <c r="BB49" s="263"/>
      <c r="BC49" s="300"/>
      <c r="BD49" s="43"/>
      <c r="BE49" s="34"/>
      <c r="BF49" s="34" t="s">
        <v>798</v>
      </c>
      <c r="BG49" s="35"/>
      <c r="BH49" s="84"/>
      <c r="BI49" s="56"/>
      <c r="BJ49" s="56"/>
      <c r="BK49" s="56"/>
      <c r="BL49" s="54"/>
      <c r="BM49" s="54"/>
      <c r="BN49" s="54"/>
      <c r="BO49" s="54"/>
      <c r="BP49" s="54"/>
      <c r="BQ49" s="54"/>
      <c r="BR49" s="54"/>
      <c r="BS49" s="54"/>
      <c r="BT49" s="54"/>
      <c r="BU49" s="54"/>
      <c r="BV49" s="54"/>
      <c r="BW49" s="56"/>
      <c r="BX49" s="56"/>
      <c r="BY49" s="56"/>
      <c r="BZ49" s="54"/>
      <c r="CA49" s="56"/>
      <c r="CB49" s="56"/>
      <c r="CC49" s="56"/>
      <c r="CD49" s="56"/>
      <c r="CE49" s="56"/>
      <c r="CF49" s="56"/>
      <c r="CG49" s="56"/>
      <c r="CH49" s="56"/>
      <c r="CI49" s="56"/>
      <c r="CK49" s="56"/>
      <c r="CL49" s="56"/>
      <c r="CM49" s="56"/>
      <c r="CN49" s="56"/>
      <c r="CO49" s="56"/>
      <c r="CP49" s="56"/>
      <c r="CQ49" s="56"/>
      <c r="CR49" s="56"/>
      <c r="CS49" s="56"/>
      <c r="CU49" s="56"/>
      <c r="CV49" s="56"/>
      <c r="CW49" s="56"/>
      <c r="CX49" s="56"/>
      <c r="CY49" s="56"/>
      <c r="CZ49" s="56"/>
      <c r="DA49" s="56"/>
      <c r="DB49" s="56"/>
      <c r="DC49" s="60"/>
    </row>
    <row r="50" spans="1:107" ht="14" customHeight="1" x14ac:dyDescent="0.15">
      <c r="A50" s="502">
        <f t="shared" si="7"/>
        <v>0</v>
      </c>
      <c r="B50" s="43"/>
      <c r="C50" s="34" t="s">
        <v>801</v>
      </c>
      <c r="D50" s="35">
        <v>3</v>
      </c>
      <c r="E50" s="86">
        <v>189.81299999999999</v>
      </c>
      <c r="F50" s="38">
        <v>5.8120455262035406</v>
      </c>
      <c r="G50" s="38">
        <v>5.8828555038176225</v>
      </c>
      <c r="H50" s="38">
        <v>10.016016673094743</v>
      </c>
      <c r="I50" s="38">
        <v>96.596011268119895</v>
      </c>
      <c r="J50" s="38">
        <v>95.226939640839703</v>
      </c>
      <c r="K50" s="36">
        <v>909</v>
      </c>
      <c r="L50" s="38">
        <v>143.24799999999999</v>
      </c>
      <c r="M50" s="38">
        <v>230.95858361881926</v>
      </c>
      <c r="N50" s="36">
        <v>469.19565817373757</v>
      </c>
      <c r="O50" s="36">
        <v>269.66807910047646</v>
      </c>
      <c r="P50" s="38">
        <v>153.62136682225398</v>
      </c>
      <c r="Q50" s="38">
        <v>73.022704247926896</v>
      </c>
      <c r="R50" s="36">
        <v>67.579376872323095</v>
      </c>
      <c r="S50" s="38">
        <v>91</v>
      </c>
      <c r="T50" s="38">
        <v>4.6399999999999997</v>
      </c>
      <c r="U50" s="38">
        <v>3.6302318189785878</v>
      </c>
      <c r="V50" s="38">
        <v>2.16</v>
      </c>
      <c r="W50" s="38">
        <v>29.027634683976355</v>
      </c>
      <c r="X50" s="38"/>
      <c r="Y50" s="38"/>
      <c r="Z50" s="38"/>
      <c r="AA50" s="38"/>
      <c r="AB50" s="38"/>
      <c r="AC50" s="38"/>
      <c r="AD50" s="38"/>
      <c r="AE50" s="38"/>
      <c r="AF50" s="38"/>
      <c r="AH50" s="38">
        <v>9</v>
      </c>
      <c r="AI50" s="38">
        <v>2.6</v>
      </c>
      <c r="AJ50" s="38">
        <v>12</v>
      </c>
      <c r="AK50" s="38">
        <v>3</v>
      </c>
      <c r="AL50" s="38">
        <v>7.8</v>
      </c>
      <c r="AM50" s="38">
        <v>7</v>
      </c>
      <c r="AN50" s="38">
        <v>5.8</v>
      </c>
      <c r="AO50" s="38">
        <v>7.8</v>
      </c>
      <c r="AP50" s="38">
        <v>8</v>
      </c>
      <c r="AR50" s="38">
        <f t="shared" si="6"/>
        <v>9.3171549030309908</v>
      </c>
      <c r="AS50" s="38">
        <f t="shared" si="6"/>
        <v>2.691622527542286</v>
      </c>
      <c r="AT50" s="38">
        <f t="shared" si="6"/>
        <v>12.42287320404132</v>
      </c>
      <c r="AU50" s="38">
        <f t="shared" si="6"/>
        <v>3.10571830101033</v>
      </c>
      <c r="AV50" s="38">
        <f t="shared" si="6"/>
        <v>8.0748675826268581</v>
      </c>
      <c r="AW50" s="38">
        <f t="shared" si="6"/>
        <v>7.2466760356907702</v>
      </c>
      <c r="AX50" s="38">
        <f t="shared" ref="AX50:AZ77" si="8">AN50/$I50*100</f>
        <v>6.0043887152866375</v>
      </c>
      <c r="AY50" s="38">
        <f t="shared" si="8"/>
        <v>8.0748675826268581</v>
      </c>
      <c r="AZ50" s="42">
        <f t="shared" si="8"/>
        <v>8.2819154693608805</v>
      </c>
      <c r="BB50" s="263"/>
      <c r="BC50" s="300"/>
      <c r="BD50" s="44" t="s">
        <v>802</v>
      </c>
      <c r="BE50" s="45"/>
      <c r="BF50" s="45" t="s">
        <v>799</v>
      </c>
      <c r="BG50" s="46"/>
      <c r="BH50" s="85"/>
      <c r="BI50" s="63"/>
      <c r="BJ50" s="63"/>
      <c r="BK50" s="63"/>
      <c r="BL50" s="61"/>
      <c r="BM50" s="61"/>
      <c r="BN50" s="61"/>
      <c r="BO50" s="61"/>
      <c r="BP50" s="61"/>
      <c r="BQ50" s="61"/>
      <c r="BR50" s="61"/>
      <c r="BS50" s="61"/>
      <c r="BT50" s="61"/>
      <c r="BU50" s="61"/>
      <c r="BV50" s="61"/>
      <c r="BW50" s="63"/>
      <c r="BX50" s="63"/>
      <c r="BY50" s="63"/>
      <c r="BZ50" s="61"/>
      <c r="CA50" s="63"/>
      <c r="CB50" s="63"/>
      <c r="CC50" s="63"/>
      <c r="CD50" s="63"/>
      <c r="CE50" s="63"/>
      <c r="CF50" s="63"/>
      <c r="CG50" s="63"/>
      <c r="CH50" s="63"/>
      <c r="CI50" s="63"/>
      <c r="CK50" s="63"/>
      <c r="CL50" s="63"/>
      <c r="CM50" s="63"/>
      <c r="CN50" s="63"/>
      <c r="CO50" s="63"/>
      <c r="CP50" s="63"/>
      <c r="CQ50" s="63"/>
      <c r="CR50" s="63"/>
      <c r="CS50" s="63"/>
      <c r="CU50" s="63"/>
      <c r="CV50" s="63"/>
      <c r="CW50" s="63"/>
      <c r="CX50" s="63"/>
      <c r="CY50" s="63"/>
      <c r="CZ50" s="63"/>
      <c r="DA50" s="63"/>
      <c r="DB50" s="63"/>
      <c r="DC50" s="67"/>
    </row>
    <row r="51" spans="1:107" ht="14" customHeight="1" x14ac:dyDescent="0.15">
      <c r="A51" s="502">
        <f t="shared" si="7"/>
        <v>0</v>
      </c>
      <c r="B51" s="43"/>
      <c r="C51" s="34" t="s">
        <v>803</v>
      </c>
      <c r="D51" s="35">
        <v>4</v>
      </c>
      <c r="E51" s="86">
        <v>210</v>
      </c>
      <c r="F51" s="38">
        <v>5.6162062442506926</v>
      </c>
      <c r="G51" s="38">
        <v>5.6306363364241516</v>
      </c>
      <c r="H51" s="38">
        <v>9.7371624810086601</v>
      </c>
      <c r="I51" s="38">
        <v>91.401161730457702</v>
      </c>
      <c r="J51" s="38">
        <v>83.947073593834887</v>
      </c>
      <c r="K51" s="36">
        <v>915.17530079051653</v>
      </c>
      <c r="L51" s="38">
        <v>126.684</v>
      </c>
      <c r="M51" s="38">
        <v>244.67601410944596</v>
      </c>
      <c r="N51" s="36">
        <v>504.08000000000004</v>
      </c>
      <c r="O51" s="36">
        <v>291.90199999999999</v>
      </c>
      <c r="P51" s="38">
        <v>135.88937627931085</v>
      </c>
      <c r="Q51" s="38">
        <v>70.601653765728045</v>
      </c>
      <c r="R51" s="36">
        <v>65.959024597211624</v>
      </c>
      <c r="S51" s="38">
        <v>84.824699209483526</v>
      </c>
      <c r="T51" s="38">
        <v>4.55</v>
      </c>
      <c r="U51" s="38">
        <v>3.4</v>
      </c>
      <c r="V51" s="38">
        <v>2.0699999999999998</v>
      </c>
      <c r="W51" s="38">
        <v>27.8</v>
      </c>
      <c r="X51" s="38"/>
      <c r="Y51" s="38"/>
      <c r="Z51" s="38"/>
      <c r="AA51" s="38"/>
      <c r="AB51" s="38"/>
      <c r="AC51" s="38"/>
      <c r="AD51" s="38"/>
      <c r="AE51" s="38"/>
      <c r="AF51" s="38"/>
      <c r="AH51" s="38">
        <v>7.2017534704101873</v>
      </c>
      <c r="AI51" s="38">
        <v>2.3483978707859303</v>
      </c>
      <c r="AJ51" s="38">
        <v>10.646070347562883</v>
      </c>
      <c r="AK51" s="38">
        <v>2.5049577288383253</v>
      </c>
      <c r="AL51" s="38">
        <v>6.7320738962530005</v>
      </c>
      <c r="AM51" s="38">
        <v>5.9492746059910235</v>
      </c>
      <c r="AN51" s="38">
        <v>5.0099154576766507</v>
      </c>
      <c r="AO51" s="38">
        <v>6.8886337543053955</v>
      </c>
      <c r="AP51" s="38">
        <v>7.0451936123577914</v>
      </c>
      <c r="AR51" s="38">
        <f t="shared" ref="AR51:AW77" si="9">AH51/$I51*100</f>
        <v>7.879280015770675</v>
      </c>
      <c r="AS51" s="38">
        <f t="shared" si="9"/>
        <v>2.5693304399252197</v>
      </c>
      <c r="AT51" s="38">
        <f t="shared" si="9"/>
        <v>11.647631327660994</v>
      </c>
      <c r="AU51" s="38">
        <f t="shared" si="9"/>
        <v>2.7406191359202339</v>
      </c>
      <c r="AV51" s="38">
        <f t="shared" si="9"/>
        <v>7.3654139277856299</v>
      </c>
      <c r="AW51" s="38">
        <f t="shared" si="9"/>
        <v>6.5089704478105563</v>
      </c>
      <c r="AX51" s="38">
        <f t="shared" si="8"/>
        <v>5.4812382718404677</v>
      </c>
      <c r="AY51" s="38">
        <f t="shared" si="8"/>
        <v>7.5367026237806449</v>
      </c>
      <c r="AZ51" s="42">
        <f t="shared" si="8"/>
        <v>7.7079913197756591</v>
      </c>
      <c r="BB51" s="263"/>
      <c r="BC51" s="300"/>
      <c r="BD51" s="33" t="s">
        <v>354</v>
      </c>
      <c r="BE51" s="310"/>
      <c r="BF51" s="34" t="s">
        <v>800</v>
      </c>
      <c r="BG51" s="35"/>
      <c r="BH51" s="86"/>
      <c r="BI51" s="38"/>
      <c r="BJ51" s="38"/>
      <c r="BK51" s="38"/>
      <c r="BL51" s="36"/>
      <c r="BM51" s="36"/>
      <c r="BN51" s="36"/>
      <c r="BO51" s="36"/>
      <c r="BP51" s="36"/>
      <c r="BQ51" s="36"/>
      <c r="BR51" s="36"/>
      <c r="BS51" s="36"/>
      <c r="BT51" s="36"/>
      <c r="BU51" s="36"/>
      <c r="BV51" s="36"/>
      <c r="BW51" s="38"/>
      <c r="BX51" s="38"/>
      <c r="BY51" s="38"/>
      <c r="BZ51" s="36"/>
      <c r="CA51" s="38"/>
      <c r="CB51" s="38"/>
      <c r="CC51" s="38"/>
      <c r="CD51" s="38"/>
      <c r="CE51" s="38"/>
      <c r="CF51" s="38"/>
      <c r="CG51" s="38"/>
      <c r="CH51" s="38"/>
      <c r="CI51" s="38"/>
      <c r="CK51" s="38"/>
      <c r="CL51" s="38"/>
      <c r="CM51" s="38"/>
      <c r="CN51" s="38"/>
      <c r="CO51" s="38"/>
      <c r="CP51" s="38"/>
      <c r="CQ51" s="38"/>
      <c r="CR51" s="38"/>
      <c r="CS51" s="38"/>
      <c r="CU51" s="38"/>
      <c r="CV51" s="38"/>
      <c r="CW51" s="38"/>
      <c r="CX51" s="38"/>
      <c r="CY51" s="38"/>
      <c r="CZ51" s="38"/>
      <c r="DA51" s="38"/>
      <c r="DB51" s="38"/>
      <c r="DC51" s="42"/>
    </row>
    <row r="52" spans="1:107" ht="15" customHeight="1" x14ac:dyDescent="0.15">
      <c r="A52" s="502">
        <f t="shared" si="7"/>
        <v>0</v>
      </c>
      <c r="B52" s="43"/>
      <c r="C52" s="34" t="s">
        <v>804</v>
      </c>
      <c r="D52" s="35">
        <v>5</v>
      </c>
      <c r="E52" s="86">
        <v>220</v>
      </c>
      <c r="F52" s="38">
        <v>5.0383171747307323</v>
      </c>
      <c r="G52" s="38">
        <v>4.8964436632106665</v>
      </c>
      <c r="H52" s="38">
        <v>8.8955647979348758</v>
      </c>
      <c r="I52" s="38">
        <v>81.467612271089962</v>
      </c>
      <c r="J52" s="38">
        <v>70.056220361106583</v>
      </c>
      <c r="K52" s="36">
        <v>920</v>
      </c>
      <c r="L52" s="38">
        <v>106.29545570534384</v>
      </c>
      <c r="M52" s="38">
        <v>277.49229815114518</v>
      </c>
      <c r="N52" s="36">
        <v>559.78192055555314</v>
      </c>
      <c r="O52" s="36">
        <v>330.28914151052493</v>
      </c>
      <c r="P52" s="38">
        <v>117.4084974718332</v>
      </c>
      <c r="Q52" s="38">
        <v>64.161195565151587</v>
      </c>
      <c r="R52" s="36">
        <v>63.888974337025658</v>
      </c>
      <c r="S52" s="38">
        <v>80</v>
      </c>
      <c r="T52" s="38">
        <v>4.3600000000000003</v>
      </c>
      <c r="U52" s="38">
        <v>3.1373596965354245</v>
      </c>
      <c r="V52" s="38">
        <v>1.89</v>
      </c>
      <c r="W52" s="38">
        <v>26.713998995664401</v>
      </c>
      <c r="X52" s="38"/>
      <c r="Y52" s="38"/>
      <c r="Z52" s="38"/>
      <c r="AA52" s="38"/>
      <c r="AB52" s="38"/>
      <c r="AC52" s="38"/>
      <c r="AD52" s="38"/>
      <c r="AE52" s="38"/>
      <c r="AF52" s="38"/>
      <c r="AH52" s="38">
        <v>6.0529942736245541</v>
      </c>
      <c r="AI52" s="38">
        <v>1.7941312491873334</v>
      </c>
      <c r="AJ52" s="38">
        <v>8.7313350234943954</v>
      </c>
      <c r="AK52" s="38">
        <v>2.1062195606503966</v>
      </c>
      <c r="AL52" s="38">
        <v>5.4066442506934465</v>
      </c>
      <c r="AM52" s="38">
        <v>4.7792156498274938</v>
      </c>
      <c r="AN52" s="38">
        <v>4.2011470837953118</v>
      </c>
      <c r="AO52" s="38">
        <v>5.7488764458536865</v>
      </c>
      <c r="AP52" s="38">
        <v>5.5030876268668383</v>
      </c>
      <c r="AR52" s="38">
        <f t="shared" si="9"/>
        <v>7.4299394629153168</v>
      </c>
      <c r="AS52" s="38">
        <f t="shared" si="9"/>
        <v>2.2022632051829616</v>
      </c>
      <c r="AT52" s="38">
        <f t="shared" si="9"/>
        <v>10.717553614361721</v>
      </c>
      <c r="AU52" s="38">
        <f t="shared" si="9"/>
        <v>2.5853458840082157</v>
      </c>
      <c r="AV52" s="38">
        <f t="shared" si="9"/>
        <v>6.6365566634043569</v>
      </c>
      <c r="AW52" s="38">
        <f t="shared" si="9"/>
        <v>5.8663995624718615</v>
      </c>
      <c r="AX52" s="38">
        <f t="shared" si="8"/>
        <v>5.1568309990670409</v>
      </c>
      <c r="AY52" s="38">
        <f t="shared" si="8"/>
        <v>7.0566404066487705</v>
      </c>
      <c r="AZ52" s="42">
        <f t="shared" si="8"/>
        <v>6.7549391389487106</v>
      </c>
      <c r="BB52" s="263"/>
      <c r="BC52" s="300"/>
      <c r="BD52" s="33" t="s">
        <v>805</v>
      </c>
      <c r="BE52" s="310"/>
      <c r="BF52" s="34" t="s">
        <v>801</v>
      </c>
      <c r="BG52" s="35"/>
      <c r="BH52" s="86"/>
      <c r="BI52" s="38"/>
      <c r="BJ52" s="38"/>
      <c r="BK52" s="38"/>
      <c r="BL52" s="36"/>
      <c r="BM52" s="36"/>
      <c r="BN52" s="36"/>
      <c r="BO52" s="36"/>
      <c r="BP52" s="36"/>
      <c r="BQ52" s="36"/>
      <c r="BR52" s="36"/>
      <c r="BS52" s="36"/>
      <c r="BT52" s="36"/>
      <c r="BU52" s="36"/>
      <c r="BV52" s="36"/>
      <c r="BW52" s="38"/>
      <c r="BX52" s="38"/>
      <c r="BY52" s="38"/>
      <c r="BZ52" s="36"/>
      <c r="CA52" s="38"/>
      <c r="CB52" s="38"/>
      <c r="CC52" s="38"/>
      <c r="CD52" s="38"/>
      <c r="CE52" s="38"/>
      <c r="CF52" s="38"/>
      <c r="CG52" s="38"/>
      <c r="CH52" s="38"/>
      <c r="CI52" s="38"/>
      <c r="CK52" s="38"/>
      <c r="CL52" s="38"/>
      <c r="CM52" s="38"/>
      <c r="CN52" s="38"/>
      <c r="CO52" s="38"/>
      <c r="CP52" s="38"/>
      <c r="CQ52" s="38"/>
      <c r="CR52" s="38"/>
      <c r="CS52" s="38"/>
      <c r="CU52" s="38"/>
      <c r="CV52" s="38"/>
      <c r="CW52" s="38"/>
      <c r="CX52" s="38"/>
      <c r="CY52" s="38"/>
      <c r="CZ52" s="38"/>
      <c r="DA52" s="38"/>
      <c r="DB52" s="38"/>
      <c r="DC52" s="42"/>
    </row>
    <row r="53" spans="1:107" ht="14" customHeight="1" x14ac:dyDescent="0.15">
      <c r="A53" s="502">
        <f t="shared" si="7"/>
        <v>0</v>
      </c>
      <c r="B53" s="44" t="str">
        <f>IF($BE$6=1,BD55,BD56)</f>
        <v>Italienisches Raigras</v>
      </c>
      <c r="C53" s="45" t="s">
        <v>806</v>
      </c>
      <c r="D53" s="46">
        <v>1</v>
      </c>
      <c r="E53" s="87">
        <v>110</v>
      </c>
      <c r="F53" s="49">
        <v>6.1412755573521576</v>
      </c>
      <c r="G53" s="49">
        <v>6.3246655718394642</v>
      </c>
      <c r="H53" s="49">
        <v>10.461501502912492</v>
      </c>
      <c r="I53" s="49">
        <v>103.79802482315324</v>
      </c>
      <c r="J53" s="49">
        <v>114.18340330620907</v>
      </c>
      <c r="K53" s="47">
        <v>890.01574354920001</v>
      </c>
      <c r="L53" s="49">
        <v>171.19800000000001</v>
      </c>
      <c r="M53" s="49">
        <v>210</v>
      </c>
      <c r="N53" s="47">
        <v>429.01435685378078</v>
      </c>
      <c r="O53" s="47">
        <v>254.16262373420548</v>
      </c>
      <c r="P53" s="49">
        <v>174.51831873033251</v>
      </c>
      <c r="Q53" s="49">
        <v>76.869922777755107</v>
      </c>
      <c r="R53" s="47">
        <v>70.256588255727635</v>
      </c>
      <c r="S53" s="49">
        <v>109.98425645079999</v>
      </c>
      <c r="T53" s="49">
        <v>4.59</v>
      </c>
      <c r="U53" s="49">
        <v>4.7591411283555685</v>
      </c>
      <c r="V53" s="49">
        <v>2.2799999999999998</v>
      </c>
      <c r="W53" s="49">
        <v>42.877274023288322</v>
      </c>
      <c r="X53" s="49"/>
      <c r="Y53" s="49"/>
      <c r="Z53" s="49"/>
      <c r="AA53" s="49"/>
      <c r="AB53" s="49"/>
      <c r="AC53" s="49"/>
      <c r="AD53" s="49"/>
      <c r="AE53" s="49"/>
      <c r="AF53" s="49"/>
      <c r="AH53" s="49">
        <v>8.2388187459875883</v>
      </c>
      <c r="AI53" s="49">
        <v>3.2099293815536059</v>
      </c>
      <c r="AJ53" s="49">
        <v>12.304729295955488</v>
      </c>
      <c r="AK53" s="49">
        <v>2.8889364433982454</v>
      </c>
      <c r="AL53" s="49">
        <v>8.1318210999358005</v>
      </c>
      <c r="AM53" s="49">
        <v>6.7408517012625726</v>
      </c>
      <c r="AN53" s="49">
        <v>6.3128611170554247</v>
      </c>
      <c r="AO53" s="49">
        <v>8.8808046222983084</v>
      </c>
      <c r="AP53" s="49">
        <v>8.8808046222983084</v>
      </c>
      <c r="AR53" s="49">
        <f t="shared" si="9"/>
        <v>7.9373559949956123</v>
      </c>
      <c r="AS53" s="49">
        <f t="shared" si="9"/>
        <v>3.0924763616866024</v>
      </c>
      <c r="AT53" s="49">
        <f t="shared" si="9"/>
        <v>11.854492719798641</v>
      </c>
      <c r="AU53" s="49">
        <f t="shared" si="9"/>
        <v>2.7832287255179424</v>
      </c>
      <c r="AV53" s="49">
        <f t="shared" si="9"/>
        <v>7.8342734496060595</v>
      </c>
      <c r="AW53" s="49">
        <f t="shared" si="9"/>
        <v>6.4942003595418658</v>
      </c>
      <c r="AX53" s="49">
        <f t="shared" si="8"/>
        <v>6.0818701779836521</v>
      </c>
      <c r="AY53" s="49">
        <f t="shared" si="8"/>
        <v>8.5558512673329332</v>
      </c>
      <c r="AZ53" s="53">
        <f t="shared" si="8"/>
        <v>8.5558512673329332</v>
      </c>
      <c r="BB53" s="263"/>
      <c r="BC53" s="300"/>
      <c r="BD53" s="43"/>
      <c r="BE53" s="34"/>
      <c r="BF53" s="34" t="s">
        <v>803</v>
      </c>
      <c r="BG53" s="35"/>
      <c r="BH53" s="86"/>
      <c r="BI53" s="38"/>
      <c r="BJ53" s="38"/>
      <c r="BK53" s="38"/>
      <c r="BL53" s="36"/>
      <c r="BM53" s="36"/>
      <c r="BN53" s="36"/>
      <c r="BO53" s="36"/>
      <c r="BP53" s="36"/>
      <c r="BQ53" s="36"/>
      <c r="BR53" s="36"/>
      <c r="BS53" s="36"/>
      <c r="BT53" s="36"/>
      <c r="BU53" s="36"/>
      <c r="BV53" s="36"/>
      <c r="BW53" s="38"/>
      <c r="BX53" s="38"/>
      <c r="BY53" s="38"/>
      <c r="BZ53" s="36"/>
      <c r="CA53" s="38"/>
      <c r="CB53" s="38"/>
      <c r="CC53" s="38"/>
      <c r="CD53" s="38"/>
      <c r="CE53" s="38"/>
      <c r="CF53" s="38"/>
      <c r="CG53" s="38"/>
      <c r="CH53" s="38"/>
      <c r="CI53" s="38"/>
      <c r="CK53" s="38"/>
      <c r="CL53" s="38"/>
      <c r="CM53" s="38"/>
      <c r="CN53" s="38"/>
      <c r="CO53" s="38"/>
      <c r="CP53" s="38"/>
      <c r="CQ53" s="38"/>
      <c r="CR53" s="38"/>
      <c r="CS53" s="38"/>
      <c r="CU53" s="38"/>
      <c r="CV53" s="38"/>
      <c r="CW53" s="38"/>
      <c r="CX53" s="38"/>
      <c r="CY53" s="38"/>
      <c r="CZ53" s="38"/>
      <c r="DA53" s="38"/>
      <c r="DB53" s="38"/>
      <c r="DC53" s="42"/>
    </row>
    <row r="54" spans="1:107" ht="14" customHeight="1" x14ac:dyDescent="0.15">
      <c r="A54" s="502">
        <f t="shared" si="7"/>
        <v>0</v>
      </c>
      <c r="B54" s="43" t="str">
        <f>IF($BE$6=1,"",BD57)</f>
        <v>(folg. Aufwüchse)</v>
      </c>
      <c r="C54" s="34" t="s">
        <v>807</v>
      </c>
      <c r="D54" s="35">
        <v>2</v>
      </c>
      <c r="E54" s="84">
        <v>150.30000000000001</v>
      </c>
      <c r="F54" s="56">
        <v>5.9361193064384601</v>
      </c>
      <c r="G54" s="56">
        <v>6.056665702133496</v>
      </c>
      <c r="H54" s="56">
        <v>10.176327679869459</v>
      </c>
      <c r="I54" s="56">
        <v>98.333196691097953</v>
      </c>
      <c r="J54" s="56">
        <v>98.341796123856199</v>
      </c>
      <c r="K54" s="54">
        <v>899.83288964251574</v>
      </c>
      <c r="L54" s="56">
        <v>147.80600000000001</v>
      </c>
      <c r="M54" s="56">
        <v>232.934</v>
      </c>
      <c r="N54" s="54">
        <v>452.39600000000002</v>
      </c>
      <c r="O54" s="54">
        <v>263.49799999999999</v>
      </c>
      <c r="P54" s="56">
        <v>168.03115093425063</v>
      </c>
      <c r="Q54" s="56">
        <v>74.813373100005748</v>
      </c>
      <c r="R54" s="54">
        <v>68.119322393329327</v>
      </c>
      <c r="S54" s="56">
        <v>100.16711035748423</v>
      </c>
      <c r="T54" s="56">
        <v>4.45</v>
      </c>
      <c r="U54" s="56">
        <v>3.9965551286825591</v>
      </c>
      <c r="V54" s="56">
        <v>2.39</v>
      </c>
      <c r="W54" s="56">
        <v>34.48187213930111</v>
      </c>
      <c r="X54" s="56"/>
      <c r="Y54" s="56"/>
      <c r="Z54" s="56"/>
      <c r="AA54" s="56"/>
      <c r="AB54" s="56"/>
      <c r="AC54" s="56"/>
      <c r="AD54" s="56"/>
      <c r="AE54" s="56"/>
      <c r="AF54" s="56"/>
      <c r="AH54" s="56">
        <v>7.6049762288148868</v>
      </c>
      <c r="AI54" s="56">
        <v>2.9273184175653082</v>
      </c>
      <c r="AJ54" s="56">
        <v>11.455140650982308</v>
      </c>
      <c r="AK54" s="56">
        <v>2.8188674058704271</v>
      </c>
      <c r="AL54" s="56">
        <v>7.6521091999264419</v>
      </c>
      <c r="AM54" s="56">
        <v>6.6334218201349886</v>
      </c>
      <c r="AN54" s="56">
        <v>5.7657226165357933</v>
      </c>
      <c r="AO54" s="56">
        <v>8.06799744159221</v>
      </c>
      <c r="AP54" s="56">
        <v>7.9319502518858318</v>
      </c>
      <c r="AR54" s="56">
        <f t="shared" si="9"/>
        <v>7.7338848778658296</v>
      </c>
      <c r="AS54" s="56">
        <f t="shared" si="9"/>
        <v>2.9769381206645109</v>
      </c>
      <c r="AT54" s="56">
        <f t="shared" si="9"/>
        <v>11.649311764944722</v>
      </c>
      <c r="AU54" s="56">
        <f t="shared" si="9"/>
        <v>2.8666488029729815</v>
      </c>
      <c r="AV54" s="56">
        <f t="shared" si="9"/>
        <v>7.7818167794998399</v>
      </c>
      <c r="AW54" s="56">
        <f t="shared" si="9"/>
        <v>6.7458620723712404</v>
      </c>
      <c r="AX54" s="56">
        <f t="shared" si="8"/>
        <v>5.8634548764321428</v>
      </c>
      <c r="AY54" s="56">
        <f t="shared" si="8"/>
        <v>8.2047545621209341</v>
      </c>
      <c r="AZ54" s="60">
        <f t="shared" si="8"/>
        <v>8.0664012955900457</v>
      </c>
      <c r="BB54" s="263"/>
      <c r="BC54" s="300"/>
      <c r="BD54" s="43"/>
      <c r="BE54" s="34"/>
      <c r="BF54" s="34" t="s">
        <v>804</v>
      </c>
      <c r="BG54" s="35"/>
      <c r="BH54" s="86"/>
      <c r="BI54" s="38"/>
      <c r="BJ54" s="38"/>
      <c r="BK54" s="38"/>
      <c r="BL54" s="36"/>
      <c r="BM54" s="36"/>
      <c r="BN54" s="36"/>
      <c r="BO54" s="36"/>
      <c r="BP54" s="36"/>
      <c r="BQ54" s="36"/>
      <c r="BR54" s="36"/>
      <c r="BS54" s="36"/>
      <c r="BT54" s="36"/>
      <c r="BU54" s="36"/>
      <c r="BV54" s="36"/>
      <c r="BW54" s="38"/>
      <c r="BX54" s="38"/>
      <c r="BY54" s="38"/>
      <c r="BZ54" s="36"/>
      <c r="CA54" s="38"/>
      <c r="CB54" s="38"/>
      <c r="CC54" s="38"/>
      <c r="CD54" s="38"/>
      <c r="CE54" s="38"/>
      <c r="CF54" s="38"/>
      <c r="CG54" s="38"/>
      <c r="CH54" s="38"/>
      <c r="CI54" s="38"/>
      <c r="CK54" s="38"/>
      <c r="CL54" s="38"/>
      <c r="CM54" s="38"/>
      <c r="CN54" s="38"/>
      <c r="CO54" s="38"/>
      <c r="CP54" s="38"/>
      <c r="CQ54" s="38"/>
      <c r="CR54" s="38"/>
      <c r="CS54" s="38"/>
      <c r="CU54" s="38"/>
      <c r="CV54" s="38"/>
      <c r="CW54" s="38"/>
      <c r="CX54" s="38"/>
      <c r="CY54" s="38"/>
      <c r="CZ54" s="38"/>
      <c r="DA54" s="38"/>
      <c r="DB54" s="38"/>
      <c r="DC54" s="42"/>
    </row>
    <row r="55" spans="1:107" ht="14" customHeight="1" x14ac:dyDescent="0.15">
      <c r="A55" s="502">
        <f t="shared" si="7"/>
        <v>0</v>
      </c>
      <c r="B55" s="43"/>
      <c r="C55" s="34" t="s">
        <v>808</v>
      </c>
      <c r="D55" s="35">
        <v>3</v>
      </c>
      <c r="E55" s="84">
        <v>190</v>
      </c>
      <c r="F55" s="56">
        <v>5.4451582758466248</v>
      </c>
      <c r="G55" s="56">
        <v>5.412090760877458</v>
      </c>
      <c r="H55" s="56">
        <v>9.4906100648566944</v>
      </c>
      <c r="I55" s="56">
        <v>89.664325030260244</v>
      </c>
      <c r="J55" s="56">
        <v>83.311104324572284</v>
      </c>
      <c r="K55" s="54">
        <v>914.51229270479803</v>
      </c>
      <c r="L55" s="56">
        <v>125.74727382670092</v>
      </c>
      <c r="M55" s="56">
        <v>262.82048092354819</v>
      </c>
      <c r="N55" s="54">
        <v>505.14207914458262</v>
      </c>
      <c r="O55" s="54">
        <v>297.29697528321407</v>
      </c>
      <c r="P55" s="56">
        <v>143.69726396311452</v>
      </c>
      <c r="Q55" s="56">
        <v>68.863854908800803</v>
      </c>
      <c r="R55" s="54">
        <v>65.878300435276628</v>
      </c>
      <c r="S55" s="56">
        <v>85.487707295201957</v>
      </c>
      <c r="T55" s="56">
        <v>4.34</v>
      </c>
      <c r="U55" s="56">
        <v>3.5137970338110254</v>
      </c>
      <c r="V55" s="56">
        <v>2.38</v>
      </c>
      <c r="W55" s="56">
        <v>26.797501097183325</v>
      </c>
      <c r="X55" s="56"/>
      <c r="Y55" s="56"/>
      <c r="Z55" s="56"/>
      <c r="AA55" s="56"/>
      <c r="AB55" s="56"/>
      <c r="AC55" s="56"/>
      <c r="AD55" s="56"/>
      <c r="AE55" s="56"/>
      <c r="AF55" s="56"/>
      <c r="AH55" s="56">
        <v>6.7611075338055375</v>
      </c>
      <c r="AI55" s="56">
        <v>2.5</v>
      </c>
      <c r="AJ55" s="56">
        <v>10.302640051513199</v>
      </c>
      <c r="AK55" s="56">
        <v>2.4683408456750375</v>
      </c>
      <c r="AL55" s="56">
        <v>6.4391500321957507</v>
      </c>
      <c r="AM55" s="56">
        <v>5.9025541961794383</v>
      </c>
      <c r="AN55" s="56">
        <v>5.0440008585533374</v>
      </c>
      <c r="AO55" s="56">
        <v>7</v>
      </c>
      <c r="AP55" s="56">
        <v>6.8</v>
      </c>
      <c r="AR55" s="56">
        <f t="shared" si="9"/>
        <v>7.5404655435969374</v>
      </c>
      <c r="AS55" s="56">
        <f t="shared" si="9"/>
        <v>2.7881769021919149</v>
      </c>
      <c r="AT55" s="56">
        <f t="shared" si="9"/>
        <v>11.490233209290569</v>
      </c>
      <c r="AU55" s="56">
        <f t="shared" si="9"/>
        <v>2.752868373059199</v>
      </c>
      <c r="AV55" s="56">
        <f t="shared" si="9"/>
        <v>7.1813957558066077</v>
      </c>
      <c r="AW55" s="56">
        <f t="shared" si="9"/>
        <v>6.5829461094893906</v>
      </c>
      <c r="AX55" s="56">
        <f t="shared" si="8"/>
        <v>5.6254266753818412</v>
      </c>
      <c r="AY55" s="56">
        <f t="shared" si="8"/>
        <v>7.8068953261373624</v>
      </c>
      <c r="AZ55" s="60">
        <f t="shared" si="8"/>
        <v>7.583841173962008</v>
      </c>
      <c r="BB55" s="263"/>
      <c r="BC55" s="300"/>
      <c r="BD55" s="44" t="s">
        <v>809</v>
      </c>
      <c r="BE55" s="45"/>
      <c r="BF55" s="45" t="s">
        <v>806</v>
      </c>
      <c r="BG55" s="46"/>
      <c r="BH55" s="87"/>
      <c r="BI55" s="49"/>
      <c r="BJ55" s="49"/>
      <c r="BK55" s="49"/>
      <c r="BL55" s="47"/>
      <c r="BM55" s="47"/>
      <c r="BN55" s="47"/>
      <c r="BO55" s="47"/>
      <c r="BP55" s="47"/>
      <c r="BQ55" s="47"/>
      <c r="BR55" s="47"/>
      <c r="BS55" s="47"/>
      <c r="BT55" s="47"/>
      <c r="BU55" s="47"/>
      <c r="BV55" s="47"/>
      <c r="BW55" s="49"/>
      <c r="BX55" s="49"/>
      <c r="BY55" s="49"/>
      <c r="BZ55" s="47"/>
      <c r="CA55" s="49"/>
      <c r="CB55" s="49"/>
      <c r="CC55" s="49"/>
      <c r="CD55" s="49"/>
      <c r="CE55" s="49"/>
      <c r="CF55" s="49"/>
      <c r="CG55" s="49"/>
      <c r="CH55" s="49"/>
      <c r="CI55" s="49"/>
      <c r="CK55" s="49"/>
      <c r="CL55" s="49"/>
      <c r="CM55" s="49"/>
      <c r="CN55" s="49"/>
      <c r="CO55" s="49"/>
      <c r="CP55" s="49"/>
      <c r="CQ55" s="49"/>
      <c r="CR55" s="49"/>
      <c r="CS55" s="49"/>
      <c r="CU55" s="49"/>
      <c r="CV55" s="49"/>
      <c r="CW55" s="49"/>
      <c r="CX55" s="49"/>
      <c r="CY55" s="49"/>
      <c r="CZ55" s="49"/>
      <c r="DA55" s="49"/>
      <c r="DB55" s="49"/>
      <c r="DC55" s="53"/>
    </row>
    <row r="56" spans="1:107" ht="14" customHeight="1" x14ac:dyDescent="0.15">
      <c r="A56" s="502">
        <f t="shared" si="7"/>
        <v>0</v>
      </c>
      <c r="B56" s="43"/>
      <c r="C56" s="34" t="s">
        <v>810</v>
      </c>
      <c r="D56" s="35">
        <v>4</v>
      </c>
      <c r="E56" s="84">
        <v>220</v>
      </c>
      <c r="F56" s="56">
        <v>4.6840075526270128</v>
      </c>
      <c r="G56" s="56">
        <v>4.4445705655643772</v>
      </c>
      <c r="H56" s="56">
        <v>8.37465546606186</v>
      </c>
      <c r="I56" s="56">
        <v>76.982156420256928</v>
      </c>
      <c r="J56" s="56">
        <v>66.457043515110414</v>
      </c>
      <c r="K56" s="54">
        <v>925.33050438760256</v>
      </c>
      <c r="L56" s="56">
        <v>101.02200000000001</v>
      </c>
      <c r="M56" s="56">
        <v>289.46191984486006</v>
      </c>
      <c r="N56" s="54">
        <v>570.26399568178499</v>
      </c>
      <c r="O56" s="54">
        <v>334.92542514606237</v>
      </c>
      <c r="P56" s="56">
        <v>144.81644326610959</v>
      </c>
      <c r="Q56" s="56">
        <v>60.056057342064911</v>
      </c>
      <c r="R56" s="54">
        <v>63.287265931009117</v>
      </c>
      <c r="S56" s="56">
        <v>74.669495612397483</v>
      </c>
      <c r="T56" s="56">
        <v>4.25</v>
      </c>
      <c r="U56" s="56">
        <v>3.0813256156820099</v>
      </c>
      <c r="V56" s="56">
        <v>2.2599999999999998</v>
      </c>
      <c r="W56" s="56">
        <v>22.59164569609219</v>
      </c>
      <c r="X56" s="56"/>
      <c r="Y56" s="56"/>
      <c r="Z56" s="56"/>
      <c r="AA56" s="56"/>
      <c r="AB56" s="56"/>
      <c r="AC56" s="56"/>
      <c r="AD56" s="56"/>
      <c r="AE56" s="56"/>
      <c r="AF56" s="56"/>
      <c r="AH56" s="56">
        <v>5.1978262627182756</v>
      </c>
      <c r="AI56" s="56">
        <v>2.0007547811271702</v>
      </c>
      <c r="AJ56" s="56">
        <v>7.8293250534046974</v>
      </c>
      <c r="AK56" s="56">
        <v>1.9266310100797144</v>
      </c>
      <c r="AL56" s="56">
        <v>5.2300405639484797</v>
      </c>
      <c r="AM56" s="56">
        <v>4.5337911797469443</v>
      </c>
      <c r="AN56" s="56">
        <v>3.9407387397512883</v>
      </c>
      <c r="AO56" s="56">
        <v>5.5142906075837796</v>
      </c>
      <c r="AP56" s="56">
        <v>5.4213054838505235</v>
      </c>
      <c r="AR56" s="56">
        <f t="shared" si="9"/>
        <v>6.7519883885073018</v>
      </c>
      <c r="AS56" s="56">
        <f t="shared" si="9"/>
        <v>2.598985107931707</v>
      </c>
      <c r="AT56" s="56">
        <f t="shared" si="9"/>
        <v>10.170311429915342</v>
      </c>
      <c r="AU56" s="56">
        <f t="shared" si="9"/>
        <v>2.5026981571702822</v>
      </c>
      <c r="AV56" s="56">
        <f t="shared" si="9"/>
        <v>6.7938348406310132</v>
      </c>
      <c r="AW56" s="56">
        <f t="shared" si="9"/>
        <v>5.8894052733419295</v>
      </c>
      <c r="AX56" s="56">
        <f t="shared" si="8"/>
        <v>5.1190287762766937</v>
      </c>
      <c r="AY56" s="56">
        <f t="shared" si="8"/>
        <v>7.1630763075542534</v>
      </c>
      <c r="AZ56" s="60">
        <f t="shared" si="8"/>
        <v>7.0422884158438199</v>
      </c>
      <c r="BB56" s="263"/>
      <c r="BC56" s="300"/>
      <c r="BD56" s="33" t="s">
        <v>362</v>
      </c>
      <c r="BE56" s="310"/>
      <c r="BF56" s="34" t="s">
        <v>807</v>
      </c>
      <c r="BG56" s="35"/>
      <c r="BH56" s="84"/>
      <c r="BI56" s="56"/>
      <c r="BJ56" s="56"/>
      <c r="BK56" s="56"/>
      <c r="BL56" s="54"/>
      <c r="BM56" s="54"/>
      <c r="BN56" s="54"/>
      <c r="BO56" s="54"/>
      <c r="BP56" s="54"/>
      <c r="BQ56" s="54"/>
      <c r="BR56" s="54"/>
      <c r="BS56" s="54"/>
      <c r="BT56" s="54"/>
      <c r="BU56" s="54"/>
      <c r="BV56" s="54"/>
      <c r="BW56" s="56"/>
      <c r="BX56" s="56"/>
      <c r="BY56" s="56"/>
      <c r="BZ56" s="54"/>
      <c r="CA56" s="56"/>
      <c r="CB56" s="56"/>
      <c r="CC56" s="56"/>
      <c r="CD56" s="56"/>
      <c r="CE56" s="56"/>
      <c r="CF56" s="56"/>
      <c r="CG56" s="56"/>
      <c r="CH56" s="56"/>
      <c r="CI56" s="56"/>
      <c r="CK56" s="56"/>
      <c r="CL56" s="56"/>
      <c r="CM56" s="56"/>
      <c r="CN56" s="56"/>
      <c r="CO56" s="56"/>
      <c r="CP56" s="56"/>
      <c r="CQ56" s="56"/>
      <c r="CR56" s="56"/>
      <c r="CS56" s="56"/>
      <c r="CU56" s="56"/>
      <c r="CV56" s="56"/>
      <c r="CW56" s="56"/>
      <c r="CX56" s="56"/>
      <c r="CY56" s="56"/>
      <c r="CZ56" s="56"/>
      <c r="DA56" s="56"/>
      <c r="DB56" s="56"/>
      <c r="DC56" s="60"/>
    </row>
    <row r="57" spans="1:107" ht="15" customHeight="1" x14ac:dyDescent="0.15">
      <c r="A57" s="502">
        <f t="shared" si="7"/>
        <v>0</v>
      </c>
      <c r="B57" s="43"/>
      <c r="C57" s="34" t="s">
        <v>811</v>
      </c>
      <c r="D57" s="35">
        <v>5</v>
      </c>
      <c r="E57" s="84">
        <v>260</v>
      </c>
      <c r="F57" s="56">
        <v>4.2175613651268682</v>
      </c>
      <c r="G57" s="56">
        <v>3.8754080381216487</v>
      </c>
      <c r="H57" s="56">
        <v>7.6567636648398798</v>
      </c>
      <c r="I57" s="56">
        <v>66.543136386283251</v>
      </c>
      <c r="J57" s="56">
        <v>50.60058062325831</v>
      </c>
      <c r="K57" s="54">
        <v>927.62709397077481</v>
      </c>
      <c r="L57" s="56">
        <v>77.63000000000001</v>
      </c>
      <c r="M57" s="56">
        <v>291.12314375882448</v>
      </c>
      <c r="N57" s="54">
        <v>569.30201030124181</v>
      </c>
      <c r="O57" s="54">
        <v>336.52648119782225</v>
      </c>
      <c r="P57" s="56">
        <v>125.27721066533871</v>
      </c>
      <c r="Q57" s="56">
        <v>54.77199565330784</v>
      </c>
      <c r="R57" s="54">
        <v>60.764033709599502</v>
      </c>
      <c r="S57" s="56">
        <v>72.372906029225206</v>
      </c>
      <c r="T57" s="56">
        <v>4.1900000000000004</v>
      </c>
      <c r="U57" s="56">
        <v>2.4733913601666626</v>
      </c>
      <c r="V57" s="56">
        <v>2.0099999999999998</v>
      </c>
      <c r="W57" s="56">
        <v>19.063690215961753</v>
      </c>
      <c r="X57" s="56"/>
      <c r="Y57" s="56"/>
      <c r="Z57" s="56"/>
      <c r="AA57" s="56"/>
      <c r="AB57" s="56"/>
      <c r="AC57" s="56"/>
      <c r="AD57" s="56"/>
      <c r="AE57" s="56"/>
      <c r="AF57" s="56"/>
      <c r="AH57" s="56">
        <v>4.072883172561629</v>
      </c>
      <c r="AI57" s="56">
        <v>1.5005359056806</v>
      </c>
      <c r="AJ57" s="56">
        <v>6.109324758842444</v>
      </c>
      <c r="AK57" s="56">
        <v>1.607717041800643</v>
      </c>
      <c r="AL57" s="56">
        <v>4.394426580921758</v>
      </c>
      <c r="AM57" s="56">
        <v>3.7513397642015005</v>
      </c>
      <c r="AN57" s="56">
        <v>3.1082529474812435</v>
      </c>
      <c r="AO57" s="56">
        <v>4.180064308681672</v>
      </c>
      <c r="AP57" s="56">
        <v>3.9657020364415865</v>
      </c>
      <c r="AR57" s="56">
        <f t="shared" si="9"/>
        <v>6.1206660727840072</v>
      </c>
      <c r="AS57" s="56">
        <f t="shared" si="9"/>
        <v>2.2549822373414763</v>
      </c>
      <c r="AT57" s="56">
        <f t="shared" si="9"/>
        <v>9.1809991091760121</v>
      </c>
      <c r="AU57" s="56">
        <f t="shared" si="9"/>
        <v>2.4160523971515819</v>
      </c>
      <c r="AV57" s="56">
        <f t="shared" si="9"/>
        <v>6.6038765522143246</v>
      </c>
      <c r="AW57" s="56">
        <f t="shared" si="9"/>
        <v>5.6374555933536916</v>
      </c>
      <c r="AX57" s="56">
        <f t="shared" si="8"/>
        <v>4.6710346344930587</v>
      </c>
      <c r="AY57" s="56">
        <f t="shared" si="8"/>
        <v>6.2817362325941133</v>
      </c>
      <c r="AZ57" s="60">
        <f t="shared" si="8"/>
        <v>5.9595959129739029</v>
      </c>
      <c r="BB57" s="263"/>
      <c r="BC57" s="300"/>
      <c r="BD57" s="33" t="s">
        <v>805</v>
      </c>
      <c r="BE57" s="310"/>
      <c r="BF57" s="34" t="s">
        <v>808</v>
      </c>
      <c r="BG57" s="35"/>
      <c r="BH57" s="84"/>
      <c r="BI57" s="56"/>
      <c r="BJ57" s="56"/>
      <c r="BK57" s="56"/>
      <c r="BL57" s="54"/>
      <c r="BM57" s="54"/>
      <c r="BN57" s="54"/>
      <c r="BO57" s="54"/>
      <c r="BP57" s="54"/>
      <c r="BQ57" s="54"/>
      <c r="BR57" s="54"/>
      <c r="BS57" s="54"/>
      <c r="BT57" s="54"/>
      <c r="BU57" s="54"/>
      <c r="BV57" s="54"/>
      <c r="BW57" s="56"/>
      <c r="BX57" s="56"/>
      <c r="BY57" s="56"/>
      <c r="BZ57" s="54"/>
      <c r="CA57" s="56"/>
      <c r="CB57" s="56"/>
      <c r="CC57" s="56"/>
      <c r="CD57" s="56"/>
      <c r="CE57" s="56"/>
      <c r="CF57" s="56"/>
      <c r="CG57" s="56"/>
      <c r="CH57" s="56"/>
      <c r="CI57" s="56"/>
      <c r="CK57" s="56"/>
      <c r="CL57" s="56"/>
      <c r="CM57" s="56"/>
      <c r="CN57" s="56"/>
      <c r="CO57" s="56"/>
      <c r="CP57" s="56"/>
      <c r="CQ57" s="56"/>
      <c r="CR57" s="56"/>
      <c r="CS57" s="56"/>
      <c r="CU57" s="56"/>
      <c r="CV57" s="56"/>
      <c r="CW57" s="56"/>
      <c r="CX57" s="56"/>
      <c r="CY57" s="56"/>
      <c r="CZ57" s="56"/>
      <c r="DA57" s="56"/>
      <c r="DB57" s="56"/>
      <c r="DC57" s="60"/>
    </row>
    <row r="58" spans="1:107" ht="14" customHeight="1" x14ac:dyDescent="0.15">
      <c r="A58" s="502">
        <f t="shared" si="7"/>
        <v>0</v>
      </c>
      <c r="B58" s="44" t="str">
        <f>IF($BE$6=1,BD60,BD61)</f>
        <v>Wiesen-Fuchsschwanz</v>
      </c>
      <c r="C58" s="45" t="s">
        <v>812</v>
      </c>
      <c r="D58" s="46">
        <v>1</v>
      </c>
      <c r="E58" s="85">
        <v>170</v>
      </c>
      <c r="F58" s="63">
        <v>5.7697886172882846</v>
      </c>
      <c r="G58" s="63">
        <v>5.7932157994935913</v>
      </c>
      <c r="H58" s="63">
        <v>9.9941858563904233</v>
      </c>
      <c r="I58" s="63">
        <v>105.59819975150549</v>
      </c>
      <c r="J58" s="63">
        <v>136.46895998995609</v>
      </c>
      <c r="K58" s="61">
        <v>904.24810000000002</v>
      </c>
      <c r="L58" s="63">
        <v>204.42862397313451</v>
      </c>
      <c r="M58" s="63">
        <v>266.32387928359105</v>
      </c>
      <c r="N58" s="61">
        <v>506.08325313203233</v>
      </c>
      <c r="O58" s="61">
        <v>296.37388855720008</v>
      </c>
      <c r="P58" s="63">
        <v>56.634508198991149</v>
      </c>
      <c r="Q58" s="63">
        <v>70.655299378148626</v>
      </c>
      <c r="R58" s="61">
        <v>72.530114159786407</v>
      </c>
      <c r="S58" s="63">
        <v>95.751899999999992</v>
      </c>
      <c r="T58" s="63">
        <v>2.5</v>
      </c>
      <c r="U58" s="63">
        <v>4.5144017971885262</v>
      </c>
      <c r="V58" s="63">
        <v>1.57</v>
      </c>
      <c r="W58" s="63">
        <v>41.140473800635661</v>
      </c>
      <c r="X58" s="63"/>
      <c r="Y58" s="63"/>
      <c r="Z58" s="63"/>
      <c r="AA58" s="63"/>
      <c r="AB58" s="63"/>
      <c r="AC58" s="63"/>
      <c r="AD58" s="63"/>
      <c r="AE58" s="63"/>
      <c r="AF58" s="63"/>
      <c r="AH58" s="63">
        <v>12.460195470869406</v>
      </c>
      <c r="AI58" s="63">
        <v>4.655630720711053</v>
      </c>
      <c r="AJ58" s="63">
        <v>19.151219756713648</v>
      </c>
      <c r="AK58" s="63">
        <v>4.3442814963651246</v>
      </c>
      <c r="AL58" s="63">
        <v>12.60183340389856</v>
      </c>
      <c r="AM58" s="63">
        <v>10.730053843972792</v>
      </c>
      <c r="AN58" s="63">
        <v>9.7801273848661001</v>
      </c>
      <c r="AO58" s="63">
        <v>13.589614721252433</v>
      </c>
      <c r="AP58" s="63">
        <v>13.322217641263038</v>
      </c>
      <c r="AR58" s="63">
        <f t="shared" si="9"/>
        <v>11.799628687033335</v>
      </c>
      <c r="AS58" s="63">
        <f t="shared" si="9"/>
        <v>4.4088163734483352</v>
      </c>
      <c r="AT58" s="63">
        <f t="shared" si="9"/>
        <v>18.135933947529832</v>
      </c>
      <c r="AU58" s="63">
        <f t="shared" si="9"/>
        <v>4.1139730663857161</v>
      </c>
      <c r="AV58" s="63">
        <f t="shared" si="9"/>
        <v>11.933757804160765</v>
      </c>
      <c r="AW58" s="63">
        <f t="shared" si="9"/>
        <v>10.161209063433693</v>
      </c>
      <c r="AX58" s="63">
        <f t="shared" si="8"/>
        <v>9.2616421566662801</v>
      </c>
      <c r="AY58" s="63">
        <f t="shared" si="8"/>
        <v>12.869172725701405</v>
      </c>
      <c r="AZ58" s="67">
        <f t="shared" si="8"/>
        <v>12.615951477026108</v>
      </c>
      <c r="BB58" s="263"/>
      <c r="BC58" s="300"/>
      <c r="BD58" s="43"/>
      <c r="BE58" s="34"/>
      <c r="BF58" s="34" t="s">
        <v>810</v>
      </c>
      <c r="BG58" s="35"/>
      <c r="BH58" s="84"/>
      <c r="BI58" s="56"/>
      <c r="BJ58" s="56"/>
      <c r="BK58" s="56"/>
      <c r="BL58" s="54"/>
      <c r="BM58" s="54"/>
      <c r="BN58" s="54"/>
      <c r="BO58" s="54"/>
      <c r="BP58" s="54"/>
      <c r="BQ58" s="54"/>
      <c r="BR58" s="54"/>
      <c r="BS58" s="54"/>
      <c r="BT58" s="54"/>
      <c r="BU58" s="54"/>
      <c r="BV58" s="54"/>
      <c r="BW58" s="56"/>
      <c r="BX58" s="56"/>
      <c r="BY58" s="56"/>
      <c r="BZ58" s="54"/>
      <c r="CA58" s="56"/>
      <c r="CB58" s="56"/>
      <c r="CC58" s="56"/>
      <c r="CD58" s="56"/>
      <c r="CE58" s="56"/>
      <c r="CF58" s="56"/>
      <c r="CG58" s="56"/>
      <c r="CH58" s="56"/>
      <c r="CI58" s="56"/>
      <c r="CK58" s="56"/>
      <c r="CL58" s="56"/>
      <c r="CM58" s="56"/>
      <c r="CN58" s="56"/>
      <c r="CO58" s="56"/>
      <c r="CP58" s="56"/>
      <c r="CQ58" s="56"/>
      <c r="CR58" s="56"/>
      <c r="CS58" s="56"/>
      <c r="CU58" s="56"/>
      <c r="CV58" s="56"/>
      <c r="CW58" s="56"/>
      <c r="CX58" s="56"/>
      <c r="CY58" s="56"/>
      <c r="CZ58" s="56"/>
      <c r="DA58" s="56"/>
      <c r="DB58" s="56"/>
      <c r="DC58" s="60"/>
    </row>
    <row r="59" spans="1:107" ht="14" customHeight="1" x14ac:dyDescent="0.15">
      <c r="A59" s="502">
        <f t="shared" si="7"/>
        <v>0</v>
      </c>
      <c r="B59" s="43" t="str">
        <f>IF($BE$6=1,"",BD62)</f>
        <v>(folg. Aufwüchse)</v>
      </c>
      <c r="C59" s="34" t="s">
        <v>813</v>
      </c>
      <c r="D59" s="35">
        <v>2</v>
      </c>
      <c r="E59" s="86">
        <v>190</v>
      </c>
      <c r="F59" s="38">
        <v>5.3616634031576664</v>
      </c>
      <c r="G59" s="38">
        <v>5.2863962773194277</v>
      </c>
      <c r="H59" s="38">
        <v>9.3895805206031309</v>
      </c>
      <c r="I59" s="38">
        <v>97.628110917331355</v>
      </c>
      <c r="J59" s="38">
        <v>116.99276693522872</v>
      </c>
      <c r="K59" s="36">
        <v>905.38220000000001</v>
      </c>
      <c r="L59" s="38">
        <v>175.39698740804974</v>
      </c>
      <c r="M59" s="38">
        <v>272.76240000000001</v>
      </c>
      <c r="N59" s="36">
        <v>519.23787571676837</v>
      </c>
      <c r="O59" s="36">
        <v>303.14620000000002</v>
      </c>
      <c r="P59" s="38">
        <v>64.532915708166627</v>
      </c>
      <c r="Q59" s="38">
        <v>67.074772768762202</v>
      </c>
      <c r="R59" s="36">
        <v>70.35538171442434</v>
      </c>
      <c r="S59" s="38">
        <v>94.617799999999988</v>
      </c>
      <c r="T59" s="38">
        <v>2.75</v>
      </c>
      <c r="U59" s="38">
        <v>4.0559368868468111</v>
      </c>
      <c r="V59" s="38">
        <v>1.56</v>
      </c>
      <c r="W59" s="38">
        <v>34.380212587237601</v>
      </c>
      <c r="X59" s="38"/>
      <c r="Y59" s="38"/>
      <c r="Z59" s="38"/>
      <c r="AA59" s="38"/>
      <c r="AB59" s="38"/>
      <c r="AC59" s="38"/>
      <c r="AD59" s="38"/>
      <c r="AE59" s="38"/>
      <c r="AF59" s="38"/>
      <c r="AH59" s="38">
        <v>10.690678759316651</v>
      </c>
      <c r="AI59" s="38">
        <v>3.9944680300954305</v>
      </c>
      <c r="AJ59" s="38">
        <v>16.43148686926806</v>
      </c>
      <c r="AK59" s="38">
        <v>3.7273346173631436</v>
      </c>
      <c r="AL59" s="38">
        <v>10.812202185308509</v>
      </c>
      <c r="AM59" s="38">
        <v>9.2062407033876124</v>
      </c>
      <c r="AN59" s="38">
        <v>8.39121668205288</v>
      </c>
      <c r="AO59" s="38">
        <v>11.659705161724338</v>
      </c>
      <c r="AP59" s="38">
        <v>11.430282092878498</v>
      </c>
      <c r="AR59" s="38">
        <f t="shared" si="9"/>
        <v>10.950410346840785</v>
      </c>
      <c r="AS59" s="38">
        <f t="shared" si="9"/>
        <v>4.0915142089329475</v>
      </c>
      <c r="AT59" s="38">
        <f t="shared" si="9"/>
        <v>16.830692220585693</v>
      </c>
      <c r="AU59" s="38">
        <f t="shared" si="9"/>
        <v>3.8178907512809932</v>
      </c>
      <c r="AV59" s="38">
        <f t="shared" si="9"/>
        <v>11.07488620205298</v>
      </c>
      <c r="AW59" s="38">
        <f t="shared" si="9"/>
        <v>9.429907653527362</v>
      </c>
      <c r="AX59" s="38">
        <f t="shared" si="8"/>
        <v>8.5950825056507743</v>
      </c>
      <c r="AY59" s="38">
        <f t="shared" si="8"/>
        <v>11.942979385924446</v>
      </c>
      <c r="AZ59" s="42">
        <f t="shared" si="8"/>
        <v>11.70798245042079</v>
      </c>
      <c r="BB59" s="263"/>
      <c r="BC59" s="300"/>
      <c r="BD59" s="43"/>
      <c r="BE59" s="34"/>
      <c r="BF59" s="34" t="s">
        <v>811</v>
      </c>
      <c r="BG59" s="35"/>
      <c r="BH59" s="84"/>
      <c r="BI59" s="56"/>
      <c r="BJ59" s="56"/>
      <c r="BK59" s="56"/>
      <c r="BL59" s="54"/>
      <c r="BM59" s="54"/>
      <c r="BN59" s="54"/>
      <c r="BO59" s="54"/>
      <c r="BP59" s="54"/>
      <c r="BQ59" s="54"/>
      <c r="BR59" s="54"/>
      <c r="BS59" s="54"/>
      <c r="BT59" s="54"/>
      <c r="BU59" s="54"/>
      <c r="BV59" s="54"/>
      <c r="BW59" s="56"/>
      <c r="BX59" s="56"/>
      <c r="BY59" s="56"/>
      <c r="BZ59" s="54"/>
      <c r="CA59" s="56"/>
      <c r="CB59" s="56"/>
      <c r="CC59" s="56"/>
      <c r="CD59" s="56"/>
      <c r="CE59" s="56"/>
      <c r="CF59" s="56"/>
      <c r="CG59" s="56"/>
      <c r="CH59" s="56"/>
      <c r="CI59" s="56"/>
      <c r="CK59" s="56"/>
      <c r="CL59" s="56"/>
      <c r="CM59" s="56"/>
      <c r="CN59" s="56"/>
      <c r="CO59" s="56"/>
      <c r="CP59" s="56"/>
      <c r="CQ59" s="56"/>
      <c r="CR59" s="56"/>
      <c r="CS59" s="56"/>
      <c r="CU59" s="56"/>
      <c r="CV59" s="56"/>
      <c r="CW59" s="56"/>
      <c r="CX59" s="56"/>
      <c r="CY59" s="56"/>
      <c r="CZ59" s="56"/>
      <c r="DA59" s="56"/>
      <c r="DB59" s="56"/>
      <c r="DC59" s="60"/>
    </row>
    <row r="60" spans="1:107" ht="14" customHeight="1" x14ac:dyDescent="0.15">
      <c r="A60" s="502">
        <f t="shared" si="7"/>
        <v>0</v>
      </c>
      <c r="B60" s="43"/>
      <c r="C60" s="34" t="s">
        <v>814</v>
      </c>
      <c r="D60" s="35">
        <v>3</v>
      </c>
      <c r="E60" s="86">
        <v>210</v>
      </c>
      <c r="F60" s="38">
        <v>4.8431747746720326</v>
      </c>
      <c r="G60" s="38">
        <v>4.6524171563896264</v>
      </c>
      <c r="H60" s="38">
        <v>8.6046501995435438</v>
      </c>
      <c r="I60" s="38">
        <v>85.688693184362251</v>
      </c>
      <c r="J60" s="38">
        <v>88.988634063996543</v>
      </c>
      <c r="K60" s="36">
        <v>906.5163</v>
      </c>
      <c r="L60" s="38">
        <v>134.06188355360248</v>
      </c>
      <c r="M60" s="38">
        <v>285.1968</v>
      </c>
      <c r="N60" s="36">
        <v>582.63205312965988</v>
      </c>
      <c r="O60" s="36">
        <v>320.03570000000002</v>
      </c>
      <c r="P60" s="38">
        <v>60.467100128329562</v>
      </c>
      <c r="Q60" s="38">
        <v>62.63835870620521</v>
      </c>
      <c r="R60" s="36">
        <v>66.771874300274064</v>
      </c>
      <c r="S60" s="38">
        <v>93.483699999999999</v>
      </c>
      <c r="T60" s="38">
        <v>3.03</v>
      </c>
      <c r="U60" s="38">
        <v>3.7668000000000004</v>
      </c>
      <c r="V60" s="38">
        <v>1.55</v>
      </c>
      <c r="W60" s="38">
        <v>30.5</v>
      </c>
      <c r="X60" s="38"/>
      <c r="Y60" s="38"/>
      <c r="Z60" s="38"/>
      <c r="AA60" s="38"/>
      <c r="AB60" s="38"/>
      <c r="AC60" s="38"/>
      <c r="AD60" s="38"/>
      <c r="AE60" s="38"/>
      <c r="AF60" s="38"/>
      <c r="AH60" s="38">
        <v>8.5836909871244629</v>
      </c>
      <c r="AI60" s="38">
        <v>3.1115879828326181</v>
      </c>
      <c r="AJ60" s="38">
        <v>13.412017167381975</v>
      </c>
      <c r="AK60" s="38">
        <v>3.1115879828326181</v>
      </c>
      <c r="AL60" s="38">
        <v>8.9055793991416312</v>
      </c>
      <c r="AM60" s="38">
        <v>7.4034334763948495</v>
      </c>
      <c r="AN60" s="38">
        <v>6.9742489270386274</v>
      </c>
      <c r="AO60" s="38">
        <v>9.6566523605150216</v>
      </c>
      <c r="AP60" s="38">
        <v>9.4420600858369106</v>
      </c>
      <c r="AR60" s="38">
        <f t="shared" si="9"/>
        <v>10.01729711136608</v>
      </c>
      <c r="AS60" s="38">
        <f t="shared" si="9"/>
        <v>3.6312702028702044</v>
      </c>
      <c r="AT60" s="38">
        <f t="shared" si="9"/>
        <v>15.652026736509503</v>
      </c>
      <c r="AU60" s="38">
        <f t="shared" si="9"/>
        <v>3.6312702028702044</v>
      </c>
      <c r="AV60" s="38">
        <f t="shared" si="9"/>
        <v>10.39294575304231</v>
      </c>
      <c r="AW60" s="38">
        <f t="shared" si="9"/>
        <v>8.6399187585532449</v>
      </c>
      <c r="AX60" s="38">
        <f t="shared" si="8"/>
        <v>8.1390539029849407</v>
      </c>
      <c r="AY60" s="38">
        <f t="shared" si="8"/>
        <v>11.269459250286841</v>
      </c>
      <c r="AZ60" s="42">
        <f t="shared" si="8"/>
        <v>11.01902682250269</v>
      </c>
      <c r="BB60" s="263"/>
      <c r="BC60" s="300"/>
      <c r="BD60" s="44" t="s">
        <v>815</v>
      </c>
      <c r="BE60" s="45"/>
      <c r="BF60" s="45" t="s">
        <v>812</v>
      </c>
      <c r="BG60" s="46"/>
      <c r="BH60" s="85"/>
      <c r="BI60" s="63"/>
      <c r="BJ60" s="63"/>
      <c r="BK60" s="63"/>
      <c r="BL60" s="61"/>
      <c r="BM60" s="61"/>
      <c r="BN60" s="61"/>
      <c r="BO60" s="61"/>
      <c r="BP60" s="61"/>
      <c r="BQ60" s="61"/>
      <c r="BR60" s="61"/>
      <c r="BS60" s="61"/>
      <c r="BT60" s="61"/>
      <c r="BU60" s="61"/>
      <c r="BV60" s="61"/>
      <c r="BW60" s="63"/>
      <c r="BX60" s="63"/>
      <c r="BY60" s="63"/>
      <c r="BZ60" s="61"/>
      <c r="CA60" s="63"/>
      <c r="CB60" s="63"/>
      <c r="CC60" s="63"/>
      <c r="CD60" s="63"/>
      <c r="CE60" s="63"/>
      <c r="CF60" s="63"/>
      <c r="CG60" s="63"/>
      <c r="CH60" s="63"/>
      <c r="CI60" s="63"/>
      <c r="CK60" s="63"/>
      <c r="CL60" s="63"/>
      <c r="CM60" s="63"/>
      <c r="CN60" s="63"/>
      <c r="CO60" s="63"/>
      <c r="CP60" s="63"/>
      <c r="CQ60" s="63"/>
      <c r="CR60" s="63"/>
      <c r="CS60" s="63"/>
      <c r="CU60" s="63"/>
      <c r="CV60" s="63"/>
      <c r="CW60" s="63"/>
      <c r="CX60" s="63"/>
      <c r="CY60" s="63"/>
      <c r="CZ60" s="63"/>
      <c r="DA60" s="63"/>
      <c r="DB60" s="63"/>
      <c r="DC60" s="67"/>
    </row>
    <row r="61" spans="1:107" ht="14" customHeight="1" x14ac:dyDescent="0.15">
      <c r="A61" s="502">
        <f t="shared" si="7"/>
        <v>0</v>
      </c>
      <c r="B61" s="43"/>
      <c r="C61" s="34" t="s">
        <v>816</v>
      </c>
      <c r="D61" s="35">
        <v>4</v>
      </c>
      <c r="E61" s="86">
        <v>220</v>
      </c>
      <c r="F61" s="38">
        <v>4.5634421552431226</v>
      </c>
      <c r="G61" s="38">
        <v>4.3094353489897905</v>
      </c>
      <c r="H61" s="38">
        <v>8.1786501856854308</v>
      </c>
      <c r="I61" s="38">
        <v>79.680721439019209</v>
      </c>
      <c r="J61" s="38">
        <v>77.833428995768344</v>
      </c>
      <c r="K61" s="36">
        <v>907.65039999999999</v>
      </c>
      <c r="L61" s="38">
        <v>117.67599999999999</v>
      </c>
      <c r="M61" s="38">
        <v>295.15093180710181</v>
      </c>
      <c r="N61" s="36">
        <v>584.55422943684323</v>
      </c>
      <c r="O61" s="36">
        <v>344.69280000000003</v>
      </c>
      <c r="P61" s="38">
        <v>59.271000000000001</v>
      </c>
      <c r="Q61" s="38">
        <v>59.792922010350587</v>
      </c>
      <c r="R61" s="36">
        <v>65.182536441773664</v>
      </c>
      <c r="S61" s="38">
        <v>92.349599999999995</v>
      </c>
      <c r="T61" s="38">
        <v>3.34</v>
      </c>
      <c r="U61" s="38">
        <v>3.5</v>
      </c>
      <c r="V61" s="38">
        <v>1.53</v>
      </c>
      <c r="W61" s="38">
        <v>27.806200000000004</v>
      </c>
      <c r="X61" s="38"/>
      <c r="Y61" s="38"/>
      <c r="Z61" s="38"/>
      <c r="AA61" s="38"/>
      <c r="AB61" s="38"/>
      <c r="AC61" s="38"/>
      <c r="AD61" s="38"/>
      <c r="AE61" s="38"/>
      <c r="AF61" s="38"/>
      <c r="AH61" s="38">
        <v>7.1725081044556704</v>
      </c>
      <c r="AI61" s="38">
        <v>2.6799378190912817</v>
      </c>
      <c r="AJ61" s="38">
        <v>11.024087000591477</v>
      </c>
      <c r="AK61" s="38">
        <v>2.5007147210140461</v>
      </c>
      <c r="AL61" s="38">
        <v>7.254039668300317</v>
      </c>
      <c r="AM61" s="38">
        <v>6.1765803222804996</v>
      </c>
      <c r="AN61" s="38">
        <v>5.6297706640766192</v>
      </c>
      <c r="AO61" s="38">
        <v>7.8226398576564318</v>
      </c>
      <c r="AP61" s="38">
        <v>7.668717093939315</v>
      </c>
      <c r="AR61" s="38">
        <f t="shared" si="9"/>
        <v>9.0015601953916704</v>
      </c>
      <c r="AS61" s="38">
        <f t="shared" si="9"/>
        <v>3.363345324555421</v>
      </c>
      <c r="AT61" s="38">
        <f t="shared" si="9"/>
        <v>13.83532528508589</v>
      </c>
      <c r="AU61" s="38">
        <f t="shared" si="9"/>
        <v>3.1384187741420972</v>
      </c>
      <c r="AV61" s="38">
        <f t="shared" si="9"/>
        <v>9.1038830187449253</v>
      </c>
      <c r="AW61" s="38">
        <f t="shared" si="9"/>
        <v>7.7516621470445957</v>
      </c>
      <c r="AX61" s="38">
        <f t="shared" si="8"/>
        <v>7.0654112593410225</v>
      </c>
      <c r="AY61" s="38">
        <f t="shared" si="8"/>
        <v>9.8174812129973112</v>
      </c>
      <c r="AZ61" s="42">
        <f t="shared" si="8"/>
        <v>9.6243068027544059</v>
      </c>
      <c r="BB61" s="263"/>
      <c r="BC61" s="300"/>
      <c r="BD61" s="33" t="s">
        <v>369</v>
      </c>
      <c r="BE61" s="310"/>
      <c r="BF61" s="34" t="s">
        <v>813</v>
      </c>
      <c r="BG61" s="35"/>
      <c r="BH61" s="86"/>
      <c r="BI61" s="38"/>
      <c r="BJ61" s="38"/>
      <c r="BK61" s="38"/>
      <c r="BL61" s="36"/>
      <c r="BM61" s="36"/>
      <c r="BN61" s="36"/>
      <c r="BO61" s="36"/>
      <c r="BP61" s="36"/>
      <c r="BQ61" s="36"/>
      <c r="BR61" s="36"/>
      <c r="BS61" s="36"/>
      <c r="BT61" s="36"/>
      <c r="BU61" s="36"/>
      <c r="BV61" s="36"/>
      <c r="BW61" s="38"/>
      <c r="BX61" s="38"/>
      <c r="BY61" s="38"/>
      <c r="BZ61" s="36"/>
      <c r="CA61" s="38"/>
      <c r="CB61" s="38"/>
      <c r="CC61" s="38"/>
      <c r="CD61" s="38"/>
      <c r="CE61" s="38"/>
      <c r="CF61" s="38"/>
      <c r="CG61" s="38"/>
      <c r="CH61" s="38"/>
      <c r="CI61" s="38"/>
      <c r="CK61" s="38"/>
      <c r="CL61" s="38"/>
      <c r="CM61" s="38"/>
      <c r="CN61" s="38"/>
      <c r="CO61" s="38"/>
      <c r="CP61" s="38"/>
      <c r="CQ61" s="38"/>
      <c r="CR61" s="38"/>
      <c r="CS61" s="38"/>
      <c r="CU61" s="38"/>
      <c r="CV61" s="38"/>
      <c r="CW61" s="38"/>
      <c r="CX61" s="38"/>
      <c r="CY61" s="38"/>
      <c r="CZ61" s="38"/>
      <c r="DA61" s="38"/>
      <c r="DB61" s="38"/>
      <c r="DC61" s="42"/>
    </row>
    <row r="62" spans="1:107" ht="15" customHeight="1" x14ac:dyDescent="0.15">
      <c r="A62" s="502">
        <f t="shared" si="7"/>
        <v>0</v>
      </c>
      <c r="B62" s="43"/>
      <c r="C62" s="34" t="s">
        <v>817</v>
      </c>
      <c r="D62" s="35">
        <v>5</v>
      </c>
      <c r="E62" s="86">
        <v>240</v>
      </c>
      <c r="F62" s="38">
        <v>4.0900689330545799</v>
      </c>
      <c r="G62" s="38">
        <v>3.7286427436221676</v>
      </c>
      <c r="H62" s="38">
        <v>7.4513809130882818</v>
      </c>
      <c r="I62" s="38">
        <v>72.325012998072708</v>
      </c>
      <c r="J62" s="38">
        <v>69.57641744173408</v>
      </c>
      <c r="K62" s="36">
        <v>908.78449999999998</v>
      </c>
      <c r="L62" s="38">
        <v>105.54969601877177</v>
      </c>
      <c r="M62" s="38">
        <v>316.59166032207821</v>
      </c>
      <c r="N62" s="36">
        <v>641.83851398233242</v>
      </c>
      <c r="O62" s="36">
        <v>381.10580451811234</v>
      </c>
      <c r="P62" s="38">
        <v>49.866313095170618</v>
      </c>
      <c r="Q62" s="38">
        <v>54.407979911003324</v>
      </c>
      <c r="R62" s="36">
        <v>63.945606392721224</v>
      </c>
      <c r="S62" s="38">
        <v>91.215499999999992</v>
      </c>
      <c r="T62" s="38">
        <v>3.69</v>
      </c>
      <c r="U62" s="38">
        <v>3.2431962688845024</v>
      </c>
      <c r="V62" s="38">
        <v>1.5</v>
      </c>
      <c r="W62" s="38">
        <v>24.857500444867902</v>
      </c>
      <c r="X62" s="38"/>
      <c r="Y62" s="38"/>
      <c r="Z62" s="38"/>
      <c r="AA62" s="38"/>
      <c r="AB62" s="38"/>
      <c r="AC62" s="38"/>
      <c r="AD62" s="38"/>
      <c r="AE62" s="38"/>
      <c r="AF62" s="38"/>
      <c r="AH62" s="38">
        <v>6.1086700246490189</v>
      </c>
      <c r="AI62" s="38">
        <v>2.3577322902154112</v>
      </c>
      <c r="AJ62" s="38">
        <v>9.2165898617511512</v>
      </c>
      <c r="AK62" s="38">
        <v>2.0362233415496727</v>
      </c>
      <c r="AL62" s="38">
        <v>6.001500375093773</v>
      </c>
      <c r="AM62" s="38">
        <v>5.2513128282070518</v>
      </c>
      <c r="AN62" s="38">
        <v>4.6082949308755756</v>
      </c>
      <c r="AO62" s="38">
        <v>6.4301789733147565</v>
      </c>
      <c r="AP62" s="38">
        <v>6.3230093237595115</v>
      </c>
      <c r="AR62" s="38">
        <f t="shared" si="9"/>
        <v>8.4461374722626044</v>
      </c>
      <c r="AS62" s="38">
        <f t="shared" si="9"/>
        <v>3.259912708592585</v>
      </c>
      <c r="AT62" s="38">
        <f t="shared" si="9"/>
        <v>12.743295133589195</v>
      </c>
      <c r="AU62" s="38">
        <f t="shared" si="9"/>
        <v>2.815379157420868</v>
      </c>
      <c r="AV62" s="38">
        <f t="shared" si="9"/>
        <v>8.2979596218720335</v>
      </c>
      <c r="AW62" s="38">
        <f t="shared" si="9"/>
        <v>7.2607146691380295</v>
      </c>
      <c r="AX62" s="38">
        <f t="shared" si="8"/>
        <v>6.3716475667945973</v>
      </c>
      <c r="AY62" s="38">
        <f t="shared" si="8"/>
        <v>8.8906710234343205</v>
      </c>
      <c r="AZ62" s="42">
        <f t="shared" si="8"/>
        <v>8.7424931730437496</v>
      </c>
      <c r="BB62" s="263"/>
      <c r="BC62" s="300"/>
      <c r="BD62" s="33" t="s">
        <v>805</v>
      </c>
      <c r="BE62" s="310"/>
      <c r="BF62" s="34" t="s">
        <v>814</v>
      </c>
      <c r="BG62" s="35"/>
      <c r="BH62" s="86"/>
      <c r="BI62" s="38"/>
      <c r="BJ62" s="38"/>
      <c r="BK62" s="38"/>
      <c r="BL62" s="36"/>
      <c r="BM62" s="36"/>
      <c r="BN62" s="36"/>
      <c r="BO62" s="36"/>
      <c r="BP62" s="36"/>
      <c r="BQ62" s="36"/>
      <c r="BR62" s="36"/>
      <c r="BS62" s="36"/>
      <c r="BT62" s="36"/>
      <c r="BU62" s="36"/>
      <c r="BV62" s="36"/>
      <c r="BW62" s="38"/>
      <c r="BX62" s="38"/>
      <c r="BY62" s="38"/>
      <c r="BZ62" s="36"/>
      <c r="CA62" s="38"/>
      <c r="CB62" s="38"/>
      <c r="CC62" s="38"/>
      <c r="CD62" s="38"/>
      <c r="CE62" s="38"/>
      <c r="CF62" s="38"/>
      <c r="CG62" s="38"/>
      <c r="CH62" s="38"/>
      <c r="CI62" s="38"/>
      <c r="CK62" s="38"/>
      <c r="CL62" s="38"/>
      <c r="CM62" s="38"/>
      <c r="CN62" s="38"/>
      <c r="CO62" s="38"/>
      <c r="CP62" s="38"/>
      <c r="CQ62" s="38"/>
      <c r="CR62" s="38"/>
      <c r="CS62" s="38"/>
      <c r="CU62" s="38"/>
      <c r="CV62" s="38"/>
      <c r="CW62" s="38"/>
      <c r="CX62" s="38"/>
      <c r="CY62" s="38"/>
      <c r="CZ62" s="38"/>
      <c r="DA62" s="38"/>
      <c r="DB62" s="38"/>
      <c r="DC62" s="42"/>
    </row>
    <row r="63" spans="1:107" ht="14" customHeight="1" x14ac:dyDescent="0.15">
      <c r="A63" s="502">
        <f t="shared" si="7"/>
        <v>0</v>
      </c>
      <c r="B63" s="44" t="str">
        <f>IF($BE$6=1,BD65,BD66)</f>
        <v>Weissklee (folg. Aufwüchse)</v>
      </c>
      <c r="C63" s="45" t="s">
        <v>818</v>
      </c>
      <c r="D63" s="46">
        <v>1</v>
      </c>
      <c r="E63" s="87">
        <v>120</v>
      </c>
      <c r="F63" s="49">
        <v>6.549549672980703</v>
      </c>
      <c r="G63" s="49">
        <v>6.835107897482299</v>
      </c>
      <c r="H63" s="49">
        <v>11.051988284274525</v>
      </c>
      <c r="I63" s="49">
        <v>117.93787656527196</v>
      </c>
      <c r="J63" s="49">
        <v>170.57469022220394</v>
      </c>
      <c r="K63" s="47">
        <v>868.91980000000001</v>
      </c>
      <c r="L63" s="49">
        <v>256.06285749567434</v>
      </c>
      <c r="M63" s="49">
        <v>150.60824322278162</v>
      </c>
      <c r="N63" s="47">
        <v>229.62376093849707</v>
      </c>
      <c r="O63" s="47">
        <v>202.68589727262659</v>
      </c>
      <c r="P63" s="49">
        <v>77.049531407667061</v>
      </c>
      <c r="Q63" s="49">
        <v>80.110444184059688</v>
      </c>
      <c r="R63" s="47">
        <v>76.173076668946706</v>
      </c>
      <c r="S63" s="49">
        <v>131.08020000000002</v>
      </c>
      <c r="T63" s="49">
        <v>14.83</v>
      </c>
      <c r="U63" s="49">
        <v>3.9768739021492081</v>
      </c>
      <c r="V63" s="49">
        <v>2.1800000000000002</v>
      </c>
      <c r="W63" s="49">
        <v>33.351700000000001</v>
      </c>
      <c r="X63" s="49"/>
      <c r="Y63" s="49"/>
      <c r="Z63" s="49"/>
      <c r="AA63" s="49"/>
      <c r="AB63" s="49"/>
      <c r="AC63" s="49"/>
      <c r="AD63" s="49"/>
      <c r="AE63" s="49"/>
      <c r="AF63" s="49"/>
      <c r="AH63" s="49">
        <v>14.124591546326553</v>
      </c>
      <c r="AI63" s="49">
        <v>2.1608516917887632</v>
      </c>
      <c r="AJ63" s="49">
        <v>18.498998629703806</v>
      </c>
      <c r="AK63" s="49">
        <v>5.2176662801728675</v>
      </c>
      <c r="AL63" s="49">
        <v>11.752925055338885</v>
      </c>
      <c r="AM63" s="49">
        <v>9.7501844629492993</v>
      </c>
      <c r="AN63" s="49">
        <v>9.8028881627490261</v>
      </c>
      <c r="AO63" s="49">
        <v>12.806999051333404</v>
      </c>
      <c r="AP63" s="49">
        <v>10.646147359544639</v>
      </c>
      <c r="AR63" s="49">
        <f t="shared" si="9"/>
        <v>11.976297994910386</v>
      </c>
      <c r="AS63" s="49">
        <f t="shared" si="9"/>
        <v>1.8321948425049468</v>
      </c>
      <c r="AT63" s="49">
        <f t="shared" si="9"/>
        <v>15.685375359005768</v>
      </c>
      <c r="AU63" s="49">
        <f t="shared" si="9"/>
        <v>4.424080229463164</v>
      </c>
      <c r="AV63" s="49">
        <f t="shared" si="9"/>
        <v>9.965352436063494</v>
      </c>
      <c r="AW63" s="49">
        <f t="shared" si="9"/>
        <v>8.2672206308150056</v>
      </c>
      <c r="AX63" s="49">
        <f t="shared" si="8"/>
        <v>8.3119083099004918</v>
      </c>
      <c r="AY63" s="49">
        <f t="shared" si="8"/>
        <v>10.859106017773223</v>
      </c>
      <c r="AZ63" s="53">
        <f t="shared" si="8"/>
        <v>9.0269111752682747</v>
      </c>
      <c r="BB63" s="263"/>
      <c r="BC63" s="300"/>
      <c r="BD63" s="43"/>
      <c r="BE63" s="34"/>
      <c r="BF63" s="34" t="s">
        <v>816</v>
      </c>
      <c r="BG63" s="35"/>
      <c r="BH63" s="86"/>
      <c r="BI63" s="38"/>
      <c r="BJ63" s="38"/>
      <c r="BK63" s="38"/>
      <c r="BL63" s="36"/>
      <c r="BM63" s="36"/>
      <c r="BN63" s="36"/>
      <c r="BO63" s="36"/>
      <c r="BP63" s="36"/>
      <c r="BQ63" s="36"/>
      <c r="BR63" s="36"/>
      <c r="BS63" s="36"/>
      <c r="BT63" s="36"/>
      <c r="BU63" s="36"/>
      <c r="BV63" s="36"/>
      <c r="BW63" s="38"/>
      <c r="BX63" s="38"/>
      <c r="BY63" s="38"/>
      <c r="BZ63" s="36"/>
      <c r="CA63" s="38"/>
      <c r="CB63" s="38"/>
      <c r="CC63" s="38"/>
      <c r="CD63" s="38"/>
      <c r="CE63" s="38"/>
      <c r="CF63" s="38"/>
      <c r="CG63" s="38"/>
      <c r="CH63" s="38"/>
      <c r="CI63" s="38"/>
      <c r="CK63" s="38"/>
      <c r="CL63" s="38"/>
      <c r="CM63" s="38"/>
      <c r="CN63" s="38"/>
      <c r="CO63" s="38"/>
      <c r="CP63" s="38"/>
      <c r="CQ63" s="38"/>
      <c r="CR63" s="38"/>
      <c r="CS63" s="38"/>
      <c r="CU63" s="38"/>
      <c r="CV63" s="38"/>
      <c r="CW63" s="38"/>
      <c r="CX63" s="38"/>
      <c r="CY63" s="38"/>
      <c r="CZ63" s="38"/>
      <c r="DA63" s="38"/>
      <c r="DB63" s="38"/>
      <c r="DC63" s="42"/>
    </row>
    <row r="64" spans="1:107" ht="14" customHeight="1" x14ac:dyDescent="0.15">
      <c r="A64" s="502">
        <f t="shared" si="7"/>
        <v>0</v>
      </c>
      <c r="B64" s="43"/>
      <c r="C64" s="34" t="s">
        <v>819</v>
      </c>
      <c r="D64" s="35">
        <v>2</v>
      </c>
      <c r="E64" s="84">
        <v>130</v>
      </c>
      <c r="F64" s="56">
        <v>6.3294981963613282</v>
      </c>
      <c r="G64" s="56">
        <v>6.5537953077782474</v>
      </c>
      <c r="H64" s="56">
        <v>10.741374469709466</v>
      </c>
      <c r="I64" s="56">
        <v>113.41072329688821</v>
      </c>
      <c r="J64" s="56">
        <v>155.62883079286465</v>
      </c>
      <c r="K64" s="54">
        <v>873.9896</v>
      </c>
      <c r="L64" s="56">
        <v>233.33248989104248</v>
      </c>
      <c r="M64" s="56">
        <v>167.00877205188613</v>
      </c>
      <c r="N64" s="54">
        <v>254.29578292446729</v>
      </c>
      <c r="O64" s="54">
        <v>223.03833482345419</v>
      </c>
      <c r="P64" s="56">
        <v>88.634329834040159</v>
      </c>
      <c r="Q64" s="56">
        <v>77.939175743667903</v>
      </c>
      <c r="R64" s="54">
        <v>74.860207103664493</v>
      </c>
      <c r="S64" s="56">
        <v>126.0104</v>
      </c>
      <c r="T64" s="56">
        <v>14.75</v>
      </c>
      <c r="U64" s="56">
        <v>3.576319517166175</v>
      </c>
      <c r="V64" s="56">
        <v>2.17</v>
      </c>
      <c r="W64" s="56">
        <v>32.892400000000002</v>
      </c>
      <c r="X64" s="56"/>
      <c r="Y64" s="56"/>
      <c r="Z64" s="56"/>
      <c r="AA64" s="56"/>
      <c r="AB64" s="56"/>
      <c r="AC64" s="56"/>
      <c r="AD64" s="56"/>
      <c r="AE64" s="56"/>
      <c r="AF64" s="56"/>
      <c r="AH64" s="56">
        <v>12.5</v>
      </c>
      <c r="AI64" s="56">
        <v>2.1873606635443288</v>
      </c>
      <c r="AJ64" s="56">
        <v>16</v>
      </c>
      <c r="AK64" s="56">
        <v>5.0516140452670193</v>
      </c>
      <c r="AL64" s="56">
        <v>11.482439004771736</v>
      </c>
      <c r="AM64" s="56">
        <v>10.129169773630437</v>
      </c>
      <c r="AN64" s="56">
        <v>9.3997054156387119</v>
      </c>
      <c r="AO64" s="56">
        <v>12.808734142385788</v>
      </c>
      <c r="AP64" s="56">
        <v>10</v>
      </c>
      <c r="AR64" s="56">
        <f t="shared" si="9"/>
        <v>11.021885441359299</v>
      </c>
      <c r="AS64" s="56">
        <f t="shared" si="9"/>
        <v>1.9287070922017</v>
      </c>
      <c r="AT64" s="56">
        <f t="shared" si="9"/>
        <v>14.108013364939904</v>
      </c>
      <c r="AU64" s="56">
        <f t="shared" si="9"/>
        <v>4.4542649040715778</v>
      </c>
      <c r="AV64" s="56">
        <f t="shared" si="9"/>
        <v>10.124650183839181</v>
      </c>
      <c r="AW64" s="56">
        <f t="shared" si="9"/>
        <v>8.931403908882718</v>
      </c>
      <c r="AX64" s="56">
        <f t="shared" si="8"/>
        <v>8.2881981018955582</v>
      </c>
      <c r="AY64" s="56">
        <f t="shared" si="8"/>
        <v>11.294112029296297</v>
      </c>
      <c r="AZ64" s="60">
        <f t="shared" si="8"/>
        <v>8.8175083530874385</v>
      </c>
      <c r="BB64" s="263"/>
      <c r="BC64" s="300"/>
      <c r="BD64" s="43"/>
      <c r="BE64" s="34"/>
      <c r="BF64" s="34" t="s">
        <v>817</v>
      </c>
      <c r="BG64" s="35"/>
      <c r="BH64" s="86"/>
      <c r="BI64" s="38"/>
      <c r="BJ64" s="38"/>
      <c r="BK64" s="38"/>
      <c r="BL64" s="36"/>
      <c r="BM64" s="36"/>
      <c r="BN64" s="36"/>
      <c r="BO64" s="36"/>
      <c r="BP64" s="36"/>
      <c r="BQ64" s="36"/>
      <c r="BR64" s="36"/>
      <c r="BS64" s="36"/>
      <c r="BT64" s="36"/>
      <c r="BU64" s="36"/>
      <c r="BV64" s="36"/>
      <c r="BW64" s="38"/>
      <c r="BX64" s="38"/>
      <c r="BY64" s="38"/>
      <c r="BZ64" s="36"/>
      <c r="CA64" s="38"/>
      <c r="CB64" s="38"/>
      <c r="CC64" s="38"/>
      <c r="CD64" s="38"/>
      <c r="CE64" s="38"/>
      <c r="CF64" s="38"/>
      <c r="CG64" s="38"/>
      <c r="CH64" s="38"/>
      <c r="CI64" s="38"/>
      <c r="CK64" s="38"/>
      <c r="CL64" s="38"/>
      <c r="CM64" s="38"/>
      <c r="CN64" s="38"/>
      <c r="CO64" s="38"/>
      <c r="CP64" s="38"/>
      <c r="CQ64" s="38"/>
      <c r="CR64" s="38"/>
      <c r="CS64" s="38"/>
      <c r="CU64" s="38"/>
      <c r="CV64" s="38"/>
      <c r="CW64" s="38"/>
      <c r="CX64" s="38"/>
      <c r="CY64" s="38"/>
      <c r="CZ64" s="38"/>
      <c r="DA64" s="38"/>
      <c r="DB64" s="38"/>
      <c r="DC64" s="42"/>
    </row>
    <row r="65" spans="1:107" ht="14" customHeight="1" x14ac:dyDescent="0.15">
      <c r="A65" s="502">
        <f t="shared" si="7"/>
        <v>0</v>
      </c>
      <c r="B65" s="43"/>
      <c r="C65" s="34" t="s">
        <v>820</v>
      </c>
      <c r="D65" s="35">
        <v>3</v>
      </c>
      <c r="E65" s="84">
        <v>140</v>
      </c>
      <c r="F65" s="56">
        <v>6.2752038695454937</v>
      </c>
      <c r="G65" s="56">
        <v>6.4782827248289054</v>
      </c>
      <c r="H65" s="56">
        <v>10.671590947625644</v>
      </c>
      <c r="I65" s="56">
        <v>112.3129345971052</v>
      </c>
      <c r="J65" s="56">
        <v>151.40798842558743</v>
      </c>
      <c r="K65" s="54">
        <v>879.05939999999998</v>
      </c>
      <c r="L65" s="56">
        <v>226.93299999999999</v>
      </c>
      <c r="M65" s="56">
        <v>179.99</v>
      </c>
      <c r="N65" s="54">
        <v>272.7327181298503</v>
      </c>
      <c r="O65" s="54">
        <v>235.71144294042719</v>
      </c>
      <c r="P65" s="56">
        <v>90.388061353852677</v>
      </c>
      <c r="Q65" s="56">
        <v>77.174574855649212</v>
      </c>
      <c r="R65" s="54">
        <v>74.39733403067018</v>
      </c>
      <c r="S65" s="56">
        <v>120.9406</v>
      </c>
      <c r="T65" s="56">
        <v>14.63</v>
      </c>
      <c r="U65" s="56">
        <v>3.4</v>
      </c>
      <c r="V65" s="56">
        <v>2.16</v>
      </c>
      <c r="W65" s="56">
        <v>32.433100000000003</v>
      </c>
      <c r="X65" s="56"/>
      <c r="Y65" s="56"/>
      <c r="Z65" s="56"/>
      <c r="AA65" s="56"/>
      <c r="AB65" s="56"/>
      <c r="AC65" s="56"/>
      <c r="AD65" s="56"/>
      <c r="AE65" s="56"/>
      <c r="AF65" s="56"/>
      <c r="AH65" s="56">
        <v>12</v>
      </c>
      <c r="AI65" s="56">
        <v>2.15</v>
      </c>
      <c r="AJ65" s="56">
        <v>14.334611807631994</v>
      </c>
      <c r="AK65" s="56">
        <v>4.8</v>
      </c>
      <c r="AL65" s="56">
        <v>10.7</v>
      </c>
      <c r="AM65" s="56">
        <v>9</v>
      </c>
      <c r="AN65" s="56">
        <v>9</v>
      </c>
      <c r="AO65" s="56">
        <v>12.2</v>
      </c>
      <c r="AP65" s="56">
        <v>9.8000000000000007</v>
      </c>
      <c r="AR65" s="56">
        <f t="shared" si="9"/>
        <v>10.684432779756868</v>
      </c>
      <c r="AS65" s="56">
        <f t="shared" si="9"/>
        <v>1.9142942063731054</v>
      </c>
      <c r="AT65" s="56">
        <f t="shared" si="9"/>
        <v>12.763099690212762</v>
      </c>
      <c r="AU65" s="56">
        <f t="shared" si="9"/>
        <v>4.2737731119027469</v>
      </c>
      <c r="AV65" s="56">
        <f t="shared" si="9"/>
        <v>9.5269525619498729</v>
      </c>
      <c r="AW65" s="56">
        <f t="shared" si="9"/>
        <v>8.0133245848176511</v>
      </c>
      <c r="AX65" s="56">
        <f t="shared" si="8"/>
        <v>8.0133245848176511</v>
      </c>
      <c r="AY65" s="56">
        <f t="shared" si="8"/>
        <v>10.862506659419482</v>
      </c>
      <c r="AZ65" s="60">
        <f t="shared" si="8"/>
        <v>8.7256201034681098</v>
      </c>
      <c r="BB65" s="263"/>
      <c r="BC65" s="300"/>
      <c r="BD65" s="44" t="s">
        <v>821</v>
      </c>
      <c r="BE65" s="45"/>
      <c r="BF65" s="45" t="s">
        <v>818</v>
      </c>
      <c r="BG65" s="46"/>
      <c r="BH65" s="87"/>
      <c r="BI65" s="49"/>
      <c r="BJ65" s="49"/>
      <c r="BK65" s="49"/>
      <c r="BL65" s="47"/>
      <c r="BM65" s="47"/>
      <c r="BN65" s="47"/>
      <c r="BO65" s="47"/>
      <c r="BP65" s="47"/>
      <c r="BQ65" s="47"/>
      <c r="BR65" s="47"/>
      <c r="BS65" s="47"/>
      <c r="BT65" s="47"/>
      <c r="BU65" s="47"/>
      <c r="BV65" s="47"/>
      <c r="BW65" s="49"/>
      <c r="BX65" s="49"/>
      <c r="BY65" s="49"/>
      <c r="BZ65" s="47"/>
      <c r="CA65" s="49"/>
      <c r="CB65" s="49"/>
      <c r="CC65" s="49"/>
      <c r="CD65" s="49"/>
      <c r="CE65" s="49"/>
      <c r="CF65" s="49"/>
      <c r="CG65" s="49"/>
      <c r="CH65" s="49"/>
      <c r="CI65" s="49"/>
      <c r="CK65" s="49"/>
      <c r="CL65" s="49"/>
      <c r="CM65" s="49"/>
      <c r="CN65" s="49"/>
      <c r="CO65" s="49"/>
      <c r="CP65" s="49"/>
      <c r="CQ65" s="49"/>
      <c r="CR65" s="49"/>
      <c r="CS65" s="49"/>
      <c r="CU65" s="49"/>
      <c r="CV65" s="49"/>
      <c r="CW65" s="49"/>
      <c r="CX65" s="49"/>
      <c r="CY65" s="49"/>
      <c r="CZ65" s="49"/>
      <c r="DA65" s="49"/>
      <c r="DB65" s="49"/>
      <c r="DC65" s="53"/>
    </row>
    <row r="66" spans="1:107" ht="14" customHeight="1" x14ac:dyDescent="0.15">
      <c r="A66" s="502">
        <f t="shared" si="7"/>
        <v>0</v>
      </c>
      <c r="B66" s="43"/>
      <c r="C66" s="34" t="s">
        <v>822</v>
      </c>
      <c r="D66" s="35">
        <v>4</v>
      </c>
      <c r="E66" s="84">
        <v>145</v>
      </c>
      <c r="F66" s="56">
        <v>6.0979861666721646</v>
      </c>
      <c r="G66" s="56">
        <v>6.2386006122515179</v>
      </c>
      <c r="H66" s="56">
        <v>10.4349497684782</v>
      </c>
      <c r="I66" s="56">
        <v>109.67410128237709</v>
      </c>
      <c r="J66" s="56">
        <v>144.39818570176516</v>
      </c>
      <c r="K66" s="54">
        <v>888</v>
      </c>
      <c r="L66" s="56">
        <v>216.34399999999999</v>
      </c>
      <c r="M66" s="56">
        <v>197.98</v>
      </c>
      <c r="N66" s="54">
        <v>287.98252041442373</v>
      </c>
      <c r="O66" s="54">
        <v>262.50800000000004</v>
      </c>
      <c r="P66" s="56">
        <v>74.855422713023913</v>
      </c>
      <c r="Q66" s="56">
        <v>74.940210288328871</v>
      </c>
      <c r="R66" s="54">
        <v>73.587635674052422</v>
      </c>
      <c r="S66" s="56">
        <v>112</v>
      </c>
      <c r="T66" s="56">
        <v>14.47</v>
      </c>
      <c r="U66" s="56">
        <v>3.3332999999999999</v>
      </c>
      <c r="V66" s="56">
        <v>2.13</v>
      </c>
      <c r="W66" s="56">
        <v>31.973800000000001</v>
      </c>
      <c r="X66" s="56"/>
      <c r="Y66" s="56"/>
      <c r="Z66" s="56"/>
      <c r="AA66" s="56"/>
      <c r="AB66" s="56"/>
      <c r="AC66" s="56"/>
      <c r="AD66" s="56"/>
      <c r="AE66" s="56"/>
      <c r="AF66" s="56"/>
      <c r="AH66" s="56">
        <v>11.918333506062805</v>
      </c>
      <c r="AI66" s="56">
        <v>2.020934811897606</v>
      </c>
      <c r="AJ66" s="56">
        <v>14.3</v>
      </c>
      <c r="AK66" s="56">
        <v>4.4046015131101672</v>
      </c>
      <c r="AL66" s="56">
        <v>9.7419421701730755</v>
      </c>
      <c r="AM66" s="56">
        <v>8.3000000000000007</v>
      </c>
      <c r="AN66" s="56">
        <v>8.2391957715825477</v>
      </c>
      <c r="AO66" s="56">
        <v>11.400145092755725</v>
      </c>
      <c r="AP66" s="56">
        <v>9.4828479635195357</v>
      </c>
      <c r="AR66" s="56">
        <f t="shared" si="9"/>
        <v>10.867044604611586</v>
      </c>
      <c r="AS66" s="56">
        <f t="shared" si="9"/>
        <v>1.8426727807819645</v>
      </c>
      <c r="AT66" s="56">
        <f t="shared" si="9"/>
        <v>13.038629751961128</v>
      </c>
      <c r="AU66" s="56">
        <f t="shared" si="9"/>
        <v>4.0160817017042811</v>
      </c>
      <c r="AV66" s="56">
        <f t="shared" si="9"/>
        <v>8.8826277637694702</v>
      </c>
      <c r="AW66" s="56">
        <f t="shared" si="9"/>
        <v>7.5678760098795355</v>
      </c>
      <c r="AX66" s="56">
        <f t="shared" si="8"/>
        <v>7.5124351831880087</v>
      </c>
      <c r="AY66" s="56">
        <f t="shared" si="8"/>
        <v>10.39456440441108</v>
      </c>
      <c r="AZ66" s="60">
        <f t="shared" si="8"/>
        <v>8.6463876636692163</v>
      </c>
      <c r="BB66" s="263"/>
      <c r="BC66" s="300"/>
      <c r="BD66" s="33" t="s">
        <v>823</v>
      </c>
      <c r="BE66" s="310"/>
      <c r="BF66" s="34" t="s">
        <v>819</v>
      </c>
      <c r="BG66" s="35"/>
      <c r="BH66" s="84"/>
      <c r="BI66" s="56"/>
      <c r="BJ66" s="56"/>
      <c r="BK66" s="56"/>
      <c r="BL66" s="54"/>
      <c r="BM66" s="54"/>
      <c r="BN66" s="54"/>
      <c r="BO66" s="54"/>
      <c r="BP66" s="54"/>
      <c r="BQ66" s="54"/>
      <c r="BR66" s="54"/>
      <c r="BS66" s="54"/>
      <c r="BT66" s="54"/>
      <c r="BU66" s="54"/>
      <c r="BV66" s="54"/>
      <c r="BW66" s="56"/>
      <c r="BX66" s="56"/>
      <c r="BY66" s="56"/>
      <c r="BZ66" s="54"/>
      <c r="CA66" s="56"/>
      <c r="CB66" s="56"/>
      <c r="CC66" s="56"/>
      <c r="CD66" s="56"/>
      <c r="CE66" s="56"/>
      <c r="CF66" s="56"/>
      <c r="CG66" s="56"/>
      <c r="CH66" s="56"/>
      <c r="CI66" s="56"/>
      <c r="CK66" s="56"/>
      <c r="CL66" s="56"/>
      <c r="CM66" s="56"/>
      <c r="CN66" s="56"/>
      <c r="CO66" s="56"/>
      <c r="CP66" s="56"/>
      <c r="CQ66" s="56"/>
      <c r="CR66" s="56"/>
      <c r="CS66" s="56"/>
      <c r="CU66" s="56"/>
      <c r="CV66" s="56"/>
      <c r="CW66" s="56"/>
      <c r="CX66" s="56"/>
      <c r="CY66" s="56"/>
      <c r="CZ66" s="56"/>
      <c r="DA66" s="56"/>
      <c r="DB66" s="56"/>
      <c r="DC66" s="60"/>
    </row>
    <row r="67" spans="1:107" ht="15" customHeight="1" x14ac:dyDescent="0.15">
      <c r="A67" s="502">
        <f t="shared" si="7"/>
        <v>0</v>
      </c>
      <c r="B67" s="43"/>
      <c r="C67" s="34" t="s">
        <v>824</v>
      </c>
      <c r="D67" s="35">
        <v>5</v>
      </c>
      <c r="E67" s="84">
        <v>150</v>
      </c>
      <c r="F67" s="56">
        <v>5.6441330551062618</v>
      </c>
      <c r="G67" s="56">
        <v>5.6483422057868351</v>
      </c>
      <c r="H67" s="56">
        <v>9.7966068196084528</v>
      </c>
      <c r="I67" s="56">
        <v>103.43349540513373</v>
      </c>
      <c r="J67" s="56">
        <v>132.78730428088869</v>
      </c>
      <c r="K67" s="54">
        <v>896.18650447381856</v>
      </c>
      <c r="L67" s="56">
        <v>198.9164063253526</v>
      </c>
      <c r="M67" s="56">
        <v>233.40276587024371</v>
      </c>
      <c r="N67" s="54">
        <v>348.30538684796926</v>
      </c>
      <c r="O67" s="54">
        <v>284.09000000000003</v>
      </c>
      <c r="P67" s="56">
        <v>64.890860117845435</v>
      </c>
      <c r="Q67" s="56">
        <v>69.955140798015861</v>
      </c>
      <c r="R67" s="54">
        <v>72.2696042261543</v>
      </c>
      <c r="S67" s="56">
        <v>103.81349552618146</v>
      </c>
      <c r="T67" s="56">
        <v>14.28</v>
      </c>
      <c r="U67" s="56">
        <v>3.1973507467414888</v>
      </c>
      <c r="V67" s="56">
        <v>2.1</v>
      </c>
      <c r="W67" s="56">
        <v>31.514499999999998</v>
      </c>
      <c r="X67" s="56"/>
      <c r="Y67" s="56"/>
      <c r="Z67" s="56"/>
      <c r="AA67" s="56"/>
      <c r="AB67" s="56"/>
      <c r="AC67" s="56"/>
      <c r="AD67" s="56"/>
      <c r="AE67" s="56"/>
      <c r="AF67" s="56"/>
      <c r="AH67" s="56">
        <v>11.015300152283386</v>
      </c>
      <c r="AI67" s="56">
        <v>1.7623510029714344</v>
      </c>
      <c r="AJ67" s="56">
        <v>14.280027575858554</v>
      </c>
      <c r="AK67" s="56">
        <v>3.939949785757817</v>
      </c>
      <c r="AL67" s="56">
        <v>8.9287418472455631</v>
      </c>
      <c r="AM67" s="56">
        <v>7.8516301860260871</v>
      </c>
      <c r="AN67" s="56">
        <v>7.4391234333405007</v>
      </c>
      <c r="AO67" s="56">
        <v>9.9916840573887722</v>
      </c>
      <c r="AP67" s="56">
        <v>8.6138847326139381</v>
      </c>
      <c r="AR67" s="56">
        <f t="shared" si="9"/>
        <v>10.649645077871615</v>
      </c>
      <c r="AS67" s="56">
        <f t="shared" si="9"/>
        <v>1.7038494117099745</v>
      </c>
      <c r="AT67" s="56">
        <f t="shared" si="9"/>
        <v>13.805999226774453</v>
      </c>
      <c r="AU67" s="56">
        <f t="shared" si="9"/>
        <v>3.8091623707829028</v>
      </c>
      <c r="AV67" s="56">
        <f t="shared" si="9"/>
        <v>8.6323504898224694</v>
      </c>
      <c r="AW67" s="56">
        <f t="shared" si="9"/>
        <v>7.5909937639373117</v>
      </c>
      <c r="AX67" s="56">
        <f t="shared" si="8"/>
        <v>7.1921802547642351</v>
      </c>
      <c r="AY67" s="56">
        <f t="shared" si="8"/>
        <v>9.6600081223715986</v>
      </c>
      <c r="AZ67" s="60">
        <f t="shared" si="8"/>
        <v>8.3279451195907317</v>
      </c>
      <c r="BB67" s="263"/>
      <c r="BC67" s="300"/>
      <c r="BD67" s="43"/>
      <c r="BE67" s="34"/>
      <c r="BF67" s="34" t="s">
        <v>820</v>
      </c>
      <c r="BG67" s="35"/>
      <c r="BH67" s="84"/>
      <c r="BI67" s="56"/>
      <c r="BJ67" s="56"/>
      <c r="BK67" s="56"/>
      <c r="BL67" s="54"/>
      <c r="BM67" s="54"/>
      <c r="BN67" s="54"/>
      <c r="BO67" s="54"/>
      <c r="BP67" s="54"/>
      <c r="BQ67" s="54"/>
      <c r="BR67" s="54"/>
      <c r="BS67" s="54"/>
      <c r="BT67" s="54"/>
      <c r="BU67" s="54"/>
      <c r="BV67" s="54"/>
      <c r="BW67" s="56"/>
      <c r="BX67" s="56"/>
      <c r="BY67" s="56"/>
      <c r="BZ67" s="54"/>
      <c r="CA67" s="56"/>
      <c r="CB67" s="56"/>
      <c r="CC67" s="56"/>
      <c r="CD67" s="56"/>
      <c r="CE67" s="56"/>
      <c r="CF67" s="56"/>
      <c r="CG67" s="56"/>
      <c r="CH67" s="56"/>
      <c r="CI67" s="56"/>
      <c r="CK67" s="56"/>
      <c r="CL67" s="56"/>
      <c r="CM67" s="56"/>
      <c r="CN67" s="56"/>
      <c r="CO67" s="56"/>
      <c r="CP67" s="56"/>
      <c r="CQ67" s="56"/>
      <c r="CR67" s="56"/>
      <c r="CS67" s="56"/>
      <c r="CU67" s="56"/>
      <c r="CV67" s="56"/>
      <c r="CW67" s="56"/>
      <c r="CX67" s="56"/>
      <c r="CY67" s="56"/>
      <c r="CZ67" s="56"/>
      <c r="DA67" s="56"/>
      <c r="DB67" s="56"/>
      <c r="DC67" s="60"/>
    </row>
    <row r="68" spans="1:107" ht="14" customHeight="1" x14ac:dyDescent="0.15">
      <c r="A68" s="502">
        <f t="shared" si="7"/>
        <v>0</v>
      </c>
      <c r="B68" s="44" t="str">
        <f>IF($BE$6=1,BD70,BD71)</f>
        <v>Rotklee (folg. Aufwüchse)</v>
      </c>
      <c r="C68" s="45" t="s">
        <v>825</v>
      </c>
      <c r="D68" s="46">
        <v>1</v>
      </c>
      <c r="E68" s="85">
        <v>110</v>
      </c>
      <c r="F68" s="63">
        <v>6.3548596445379779</v>
      </c>
      <c r="G68" s="63">
        <v>6.5532421491587138</v>
      </c>
      <c r="H68" s="63">
        <v>10.81543773735771</v>
      </c>
      <c r="I68" s="63">
        <v>116.55506976721514</v>
      </c>
      <c r="J68" s="63">
        <v>169.60837156402857</v>
      </c>
      <c r="K68" s="61">
        <v>884.03400285139423</v>
      </c>
      <c r="L68" s="63">
        <v>254.52671486963334</v>
      </c>
      <c r="M68" s="63">
        <v>138.94824378996287</v>
      </c>
      <c r="N68" s="61">
        <v>245.90469236225056</v>
      </c>
      <c r="O68" s="61">
        <v>178.69514664189407</v>
      </c>
      <c r="P68" s="63">
        <v>71.087854821978112</v>
      </c>
      <c r="Q68" s="63">
        <v>76.891645272624814</v>
      </c>
      <c r="R68" s="61">
        <v>75.871986722266712</v>
      </c>
      <c r="S68" s="63">
        <v>115.96599714860577</v>
      </c>
      <c r="T68" s="63">
        <v>17.059999999999999</v>
      </c>
      <c r="U68" s="63">
        <v>3.687739838468628</v>
      </c>
      <c r="V68" s="63">
        <v>2.73</v>
      </c>
      <c r="W68" s="63">
        <v>34.195063428743119</v>
      </c>
      <c r="X68" s="63"/>
      <c r="Y68" s="63"/>
      <c r="Z68" s="63"/>
      <c r="AA68" s="63"/>
      <c r="AB68" s="63"/>
      <c r="AC68" s="63"/>
      <c r="AD68" s="63"/>
      <c r="AE68" s="63"/>
      <c r="AF68" s="63"/>
      <c r="AH68" s="63">
        <v>13.846819558632628</v>
      </c>
      <c r="AI68" s="63">
        <v>4.1107745564690612</v>
      </c>
      <c r="AJ68" s="63">
        <v>21.635655560363478</v>
      </c>
      <c r="AK68" s="63">
        <v>5.4089138900908695</v>
      </c>
      <c r="AL68" s="63">
        <v>13.630463003028991</v>
      </c>
      <c r="AM68" s="63">
        <v>12.224145391605367</v>
      </c>
      <c r="AN68" s="63">
        <v>11.142362613587192</v>
      </c>
      <c r="AO68" s="63">
        <v>14.604067503245348</v>
      </c>
      <c r="AP68" s="63">
        <v>13.522284725227173</v>
      </c>
      <c r="AR68" s="63">
        <f t="shared" si="9"/>
        <v>11.880066295089199</v>
      </c>
      <c r="AS68" s="63">
        <f t="shared" si="9"/>
        <v>3.526894681354606</v>
      </c>
      <c r="AT68" s="63">
        <f t="shared" si="9"/>
        <v>18.562603586076872</v>
      </c>
      <c r="AU68" s="63">
        <f t="shared" si="9"/>
        <v>4.6406508965192179</v>
      </c>
      <c r="AV68" s="63">
        <f t="shared" si="9"/>
        <v>11.694440259228429</v>
      </c>
      <c r="AW68" s="63">
        <f t="shared" si="9"/>
        <v>10.487871026133435</v>
      </c>
      <c r="AX68" s="63">
        <f t="shared" si="8"/>
        <v>9.5597408468295892</v>
      </c>
      <c r="AY68" s="63">
        <f t="shared" si="8"/>
        <v>12.529757420601889</v>
      </c>
      <c r="AZ68" s="67">
        <f t="shared" si="8"/>
        <v>11.601627241298045</v>
      </c>
      <c r="BB68" s="263"/>
      <c r="BC68" s="300"/>
      <c r="BD68" s="43"/>
      <c r="BE68" s="34"/>
      <c r="BF68" s="34" t="s">
        <v>822</v>
      </c>
      <c r="BG68" s="35"/>
      <c r="BH68" s="84"/>
      <c r="BI68" s="56"/>
      <c r="BJ68" s="56"/>
      <c r="BK68" s="56"/>
      <c r="BL68" s="54"/>
      <c r="BM68" s="54"/>
      <c r="BN68" s="54"/>
      <c r="BO68" s="54"/>
      <c r="BP68" s="54"/>
      <c r="BQ68" s="54"/>
      <c r="BR68" s="54"/>
      <c r="BS68" s="54"/>
      <c r="BT68" s="54"/>
      <c r="BU68" s="54"/>
      <c r="BV68" s="54"/>
      <c r="BW68" s="56"/>
      <c r="BX68" s="56"/>
      <c r="BY68" s="56"/>
      <c r="BZ68" s="54"/>
      <c r="CA68" s="56"/>
      <c r="CB68" s="56"/>
      <c r="CC68" s="56"/>
      <c r="CD68" s="56"/>
      <c r="CE68" s="56"/>
      <c r="CF68" s="56"/>
      <c r="CG68" s="56"/>
      <c r="CH68" s="56"/>
      <c r="CI68" s="56"/>
      <c r="CK68" s="56"/>
      <c r="CL68" s="56"/>
      <c r="CM68" s="56"/>
      <c r="CN68" s="56"/>
      <c r="CO68" s="56"/>
      <c r="CP68" s="56"/>
      <c r="CQ68" s="56"/>
      <c r="CR68" s="56"/>
      <c r="CS68" s="56"/>
      <c r="CU68" s="56"/>
      <c r="CV68" s="56"/>
      <c r="CW68" s="56"/>
      <c r="CX68" s="56"/>
      <c r="CY68" s="56"/>
      <c r="CZ68" s="56"/>
      <c r="DA68" s="56"/>
      <c r="DB68" s="56"/>
      <c r="DC68" s="60"/>
    </row>
    <row r="69" spans="1:107" ht="14" customHeight="1" x14ac:dyDescent="0.15">
      <c r="A69" s="502">
        <f t="shared" si="7"/>
        <v>0</v>
      </c>
      <c r="B69" s="43"/>
      <c r="C69" s="34" t="s">
        <v>826</v>
      </c>
      <c r="D69" s="35">
        <v>2</v>
      </c>
      <c r="E69" s="86">
        <v>130</v>
      </c>
      <c r="F69" s="38">
        <v>6.275190960695106</v>
      </c>
      <c r="G69" s="38">
        <v>6.4478741930181158</v>
      </c>
      <c r="H69" s="38">
        <v>10.706443874024993</v>
      </c>
      <c r="I69" s="38">
        <v>113.22673663397518</v>
      </c>
      <c r="J69" s="38">
        <v>153.36606262110809</v>
      </c>
      <c r="K69" s="36">
        <v>894.91920000000005</v>
      </c>
      <c r="L69" s="38">
        <v>229.85821730650883</v>
      </c>
      <c r="M69" s="38">
        <v>160</v>
      </c>
      <c r="N69" s="36">
        <v>268.23599999999999</v>
      </c>
      <c r="O69" s="36">
        <v>177.9054057338698</v>
      </c>
      <c r="P69" s="38">
        <v>93.655493216411131</v>
      </c>
      <c r="Q69" s="38">
        <v>75.978049502233759</v>
      </c>
      <c r="R69" s="36">
        <v>74.326923327534018</v>
      </c>
      <c r="S69" s="38">
        <v>105.0808</v>
      </c>
      <c r="T69" s="38">
        <v>16.079999999999998</v>
      </c>
      <c r="U69" s="38">
        <v>3.0616176129469932</v>
      </c>
      <c r="V69" s="38">
        <v>2.66</v>
      </c>
      <c r="W69" s="38">
        <v>30</v>
      </c>
      <c r="X69" s="38"/>
      <c r="Y69" s="38"/>
      <c r="Z69" s="38"/>
      <c r="AA69" s="38"/>
      <c r="AB69" s="38"/>
      <c r="AC69" s="38"/>
      <c r="AD69" s="38"/>
      <c r="AE69" s="38"/>
      <c r="AF69" s="38"/>
      <c r="AH69" s="38">
        <v>11.677488258474794</v>
      </c>
      <c r="AI69" s="38">
        <v>3.6932671637807015</v>
      </c>
      <c r="AJ69" s="38">
        <v>18.4235394439646</v>
      </c>
      <c r="AK69" s="38">
        <v>4.8429784914599985</v>
      </c>
      <c r="AL69" s="38">
        <v>11.392988301936082</v>
      </c>
      <c r="AM69" s="38">
        <v>10.500974522464645</v>
      </c>
      <c r="AN69" s="38">
        <v>9.6473810729451532</v>
      </c>
      <c r="AO69" s="38">
        <v>12.795133326816877</v>
      </c>
      <c r="AP69" s="38">
        <v>11.336595979748305</v>
      </c>
      <c r="AR69" s="38">
        <f t="shared" si="9"/>
        <v>10.313366441200433</v>
      </c>
      <c r="AS69" s="38">
        <f t="shared" si="9"/>
        <v>3.2618330913482216</v>
      </c>
      <c r="AT69" s="38">
        <f t="shared" si="9"/>
        <v>16.271368399075076</v>
      </c>
      <c r="AU69" s="38">
        <f t="shared" si="9"/>
        <v>4.2772393124035322</v>
      </c>
      <c r="AV69" s="38">
        <f t="shared" si="9"/>
        <v>10.062100737536813</v>
      </c>
      <c r="AW69" s="38">
        <f t="shared" si="9"/>
        <v>9.274288771927468</v>
      </c>
      <c r="AX69" s="38">
        <f t="shared" si="8"/>
        <v>8.5204090126980923</v>
      </c>
      <c r="AY69" s="38">
        <f t="shared" si="8"/>
        <v>11.300452267011226</v>
      </c>
      <c r="AZ69" s="42">
        <f t="shared" si="8"/>
        <v>10.012295961859072</v>
      </c>
      <c r="BB69" s="263"/>
      <c r="BC69" s="300"/>
      <c r="BD69" s="43"/>
      <c r="BE69" s="34"/>
      <c r="BF69" s="34" t="s">
        <v>824</v>
      </c>
      <c r="BG69" s="35"/>
      <c r="BH69" s="84"/>
      <c r="BI69" s="56"/>
      <c r="BJ69" s="56"/>
      <c r="BK69" s="56"/>
      <c r="BL69" s="54"/>
      <c r="BM69" s="54"/>
      <c r="BN69" s="54"/>
      <c r="BO69" s="54"/>
      <c r="BP69" s="54"/>
      <c r="BQ69" s="54"/>
      <c r="BR69" s="54"/>
      <c r="BS69" s="54"/>
      <c r="BT69" s="54"/>
      <c r="BU69" s="54"/>
      <c r="BV69" s="54"/>
      <c r="BW69" s="56"/>
      <c r="BX69" s="56"/>
      <c r="BY69" s="56"/>
      <c r="BZ69" s="54"/>
      <c r="CA69" s="56"/>
      <c r="CB69" s="56"/>
      <c r="CC69" s="56"/>
      <c r="CD69" s="56"/>
      <c r="CE69" s="56"/>
      <c r="CF69" s="56"/>
      <c r="CG69" s="56"/>
      <c r="CH69" s="56"/>
      <c r="CI69" s="56"/>
      <c r="CK69" s="56"/>
      <c r="CL69" s="56"/>
      <c r="CM69" s="56"/>
      <c r="CN69" s="56"/>
      <c r="CO69" s="56"/>
      <c r="CP69" s="56"/>
      <c r="CQ69" s="56"/>
      <c r="CR69" s="56"/>
      <c r="CS69" s="56"/>
      <c r="CU69" s="56"/>
      <c r="CV69" s="56"/>
      <c r="CW69" s="56"/>
      <c r="CX69" s="56"/>
      <c r="CY69" s="56"/>
      <c r="CZ69" s="56"/>
      <c r="DA69" s="56"/>
      <c r="DB69" s="56"/>
      <c r="DC69" s="60"/>
    </row>
    <row r="70" spans="1:107" ht="14" customHeight="1" x14ac:dyDescent="0.15">
      <c r="A70" s="502">
        <f t="shared" si="7"/>
        <v>0</v>
      </c>
      <c r="B70" s="43"/>
      <c r="C70" s="34" t="s">
        <v>827</v>
      </c>
      <c r="D70" s="35">
        <v>3</v>
      </c>
      <c r="E70" s="86">
        <v>150</v>
      </c>
      <c r="F70" s="38">
        <v>5.9336256587258003</v>
      </c>
      <c r="G70" s="38">
        <v>6.008783740170105</v>
      </c>
      <c r="H70" s="38">
        <v>10.222386661861471</v>
      </c>
      <c r="I70" s="38">
        <v>106.51829440764439</v>
      </c>
      <c r="J70" s="38">
        <v>133.56830088075677</v>
      </c>
      <c r="K70" s="36">
        <v>904</v>
      </c>
      <c r="L70" s="38">
        <v>200.0871839576611</v>
      </c>
      <c r="M70" s="38">
        <v>199.13484129976109</v>
      </c>
      <c r="N70" s="36">
        <v>325.23720283175788</v>
      </c>
      <c r="O70" s="36">
        <v>248.97731724099938</v>
      </c>
      <c r="P70" s="38">
        <v>91.07073787924935</v>
      </c>
      <c r="Q70" s="38">
        <v>72.629785421055061</v>
      </c>
      <c r="R70" s="36">
        <v>72.229748849433278</v>
      </c>
      <c r="S70" s="38">
        <v>96</v>
      </c>
      <c r="T70" s="38">
        <v>15.11</v>
      </c>
      <c r="U70" s="38">
        <v>2.8566203771510481</v>
      </c>
      <c r="V70" s="38">
        <v>2.5</v>
      </c>
      <c r="W70" s="38">
        <v>27.743587940187631</v>
      </c>
      <c r="X70" s="38"/>
      <c r="Y70" s="38"/>
      <c r="Z70" s="38"/>
      <c r="AA70" s="38"/>
      <c r="AB70" s="38"/>
      <c r="AC70" s="38"/>
      <c r="AD70" s="38"/>
      <c r="AE70" s="38"/>
      <c r="AF70" s="38"/>
      <c r="AH70" s="38">
        <v>10.1</v>
      </c>
      <c r="AI70" s="38">
        <v>3.4722222222222223</v>
      </c>
      <c r="AJ70" s="38">
        <v>15.625</v>
      </c>
      <c r="AK70" s="38">
        <v>4.3</v>
      </c>
      <c r="AL70" s="38">
        <v>9.4401041666666696</v>
      </c>
      <c r="AM70" s="38">
        <v>8.6805555555555554</v>
      </c>
      <c r="AN70" s="38">
        <v>7.9210069444444438</v>
      </c>
      <c r="AO70" s="38">
        <v>10.633680555555555</v>
      </c>
      <c r="AP70" s="38">
        <v>9.2230902777777786</v>
      </c>
      <c r="AR70" s="38">
        <f t="shared" si="9"/>
        <v>9.4819392820423936</v>
      </c>
      <c r="AS70" s="38">
        <f t="shared" si="9"/>
        <v>3.2597426024623193</v>
      </c>
      <c r="AT70" s="38">
        <f t="shared" si="9"/>
        <v>14.668841711080436</v>
      </c>
      <c r="AU70" s="38">
        <f t="shared" si="9"/>
        <v>4.0368652388893356</v>
      </c>
      <c r="AV70" s="38">
        <f t="shared" si="9"/>
        <v>8.8624252004444326</v>
      </c>
      <c r="AW70" s="38">
        <f t="shared" si="9"/>
        <v>8.1493565061557973</v>
      </c>
      <c r="AX70" s="38">
        <f t="shared" si="8"/>
        <v>7.4362878118671647</v>
      </c>
      <c r="AY70" s="38">
        <f t="shared" si="8"/>
        <v>9.9829617200408514</v>
      </c>
      <c r="AZ70" s="42">
        <f t="shared" si="8"/>
        <v>8.6586912877905355</v>
      </c>
      <c r="BB70" s="263"/>
      <c r="BC70" s="300"/>
      <c r="BD70" s="44" t="s">
        <v>828</v>
      </c>
      <c r="BE70" s="45"/>
      <c r="BF70" s="45" t="s">
        <v>825</v>
      </c>
      <c r="BG70" s="46"/>
      <c r="BH70" s="85"/>
      <c r="BI70" s="63"/>
      <c r="BJ70" s="63"/>
      <c r="BK70" s="63"/>
      <c r="BL70" s="61"/>
      <c r="BM70" s="61"/>
      <c r="BN70" s="61"/>
      <c r="BO70" s="61"/>
      <c r="BP70" s="61"/>
      <c r="BQ70" s="61"/>
      <c r="BR70" s="61"/>
      <c r="BS70" s="61"/>
      <c r="BT70" s="61"/>
      <c r="BU70" s="61"/>
      <c r="BV70" s="61"/>
      <c r="BW70" s="63"/>
      <c r="BX70" s="63"/>
      <c r="BY70" s="63"/>
      <c r="BZ70" s="61"/>
      <c r="CA70" s="63"/>
      <c r="CB70" s="63"/>
      <c r="CC70" s="63"/>
      <c r="CD70" s="63"/>
      <c r="CE70" s="63"/>
      <c r="CF70" s="63"/>
      <c r="CG70" s="63"/>
      <c r="CH70" s="63"/>
      <c r="CI70" s="63"/>
      <c r="CK70" s="63"/>
      <c r="CL70" s="63"/>
      <c r="CM70" s="63"/>
      <c r="CN70" s="63"/>
      <c r="CO70" s="63"/>
      <c r="CP70" s="63"/>
      <c r="CQ70" s="63"/>
      <c r="CR70" s="63"/>
      <c r="CS70" s="63"/>
      <c r="CU70" s="63"/>
      <c r="CV70" s="63"/>
      <c r="CW70" s="63"/>
      <c r="CX70" s="63"/>
      <c r="CY70" s="63"/>
      <c r="CZ70" s="63"/>
      <c r="DA70" s="63"/>
      <c r="DB70" s="63"/>
      <c r="DC70" s="67"/>
    </row>
    <row r="71" spans="1:107" ht="14" customHeight="1" x14ac:dyDescent="0.15">
      <c r="A71" s="502">
        <f t="shared" si="7"/>
        <v>0</v>
      </c>
      <c r="B71" s="43"/>
      <c r="C71" s="34" t="s">
        <v>829</v>
      </c>
      <c r="D71" s="35">
        <v>4</v>
      </c>
      <c r="E71" s="86">
        <v>170</v>
      </c>
      <c r="F71" s="38">
        <v>5.5981455872366599</v>
      </c>
      <c r="G71" s="38">
        <v>5.5757179619633979</v>
      </c>
      <c r="H71" s="38">
        <v>9.745061125730853</v>
      </c>
      <c r="I71" s="38">
        <v>100.56215208054792</v>
      </c>
      <c r="J71" s="38">
        <v>119.25444564004125</v>
      </c>
      <c r="K71" s="36">
        <v>912.63400659300919</v>
      </c>
      <c r="L71" s="38">
        <v>178.76799999999997</v>
      </c>
      <c r="M71" s="38">
        <v>237.71699999999998</v>
      </c>
      <c r="N71" s="36">
        <v>377.18200000000002</v>
      </c>
      <c r="O71" s="36">
        <v>291.96800000000002</v>
      </c>
      <c r="P71" s="38">
        <v>95.115144185373836</v>
      </c>
      <c r="Q71" s="38">
        <v>69.15501233194307</v>
      </c>
      <c r="R71" s="36">
        <v>70.509321101590132</v>
      </c>
      <c r="S71" s="38">
        <v>87.365993406990825</v>
      </c>
      <c r="T71" s="38">
        <v>14.17</v>
      </c>
      <c r="U71" s="38">
        <v>2.6</v>
      </c>
      <c r="V71" s="38">
        <v>2.25</v>
      </c>
      <c r="W71" s="38">
        <v>26</v>
      </c>
      <c r="X71" s="38"/>
      <c r="Y71" s="38"/>
      <c r="Z71" s="38"/>
      <c r="AA71" s="38"/>
      <c r="AB71" s="38"/>
      <c r="AC71" s="38"/>
      <c r="AD71" s="38"/>
      <c r="AE71" s="38"/>
      <c r="AF71" s="38"/>
      <c r="AH71" s="38">
        <v>9.0819516720053706</v>
      </c>
      <c r="AI71" s="38">
        <v>2.8723705946711551</v>
      </c>
      <c r="AJ71" s="38">
        <v>13</v>
      </c>
      <c r="AK71" s="38">
        <v>3.7665374294922151</v>
      </c>
      <c r="AL71" s="38">
        <v>8</v>
      </c>
      <c r="AM71" s="38">
        <v>7.5</v>
      </c>
      <c r="AN71" s="38">
        <v>6.8</v>
      </c>
      <c r="AO71" s="38">
        <v>9</v>
      </c>
      <c r="AP71" s="38">
        <v>8</v>
      </c>
      <c r="AR71" s="38">
        <f t="shared" si="9"/>
        <v>9.0311826906120114</v>
      </c>
      <c r="AS71" s="38">
        <f t="shared" si="9"/>
        <v>2.8563137674007351</v>
      </c>
      <c r="AT71" s="38">
        <f t="shared" si="9"/>
        <v>12.927328752458783</v>
      </c>
      <c r="AU71" s="38">
        <f t="shared" si="9"/>
        <v>3.7454821238066858</v>
      </c>
      <c r="AV71" s="38">
        <f t="shared" si="9"/>
        <v>7.9552792322823276</v>
      </c>
      <c r="AW71" s="38">
        <f t="shared" si="9"/>
        <v>7.4580742802646833</v>
      </c>
      <c r="AX71" s="38">
        <f t="shared" si="8"/>
        <v>6.7619873474399794</v>
      </c>
      <c r="AY71" s="38">
        <f t="shared" si="8"/>
        <v>8.9496891363176196</v>
      </c>
      <c r="AZ71" s="42">
        <f t="shared" si="8"/>
        <v>7.9552792322823276</v>
      </c>
      <c r="BB71" s="263"/>
      <c r="BC71" s="300"/>
      <c r="BD71" s="33" t="s">
        <v>830</v>
      </c>
      <c r="BE71" s="310"/>
      <c r="BF71" s="34" t="s">
        <v>826</v>
      </c>
      <c r="BG71" s="35"/>
      <c r="BH71" s="86"/>
      <c r="BI71" s="38"/>
      <c r="BJ71" s="38"/>
      <c r="BK71" s="38"/>
      <c r="BL71" s="36"/>
      <c r="BM71" s="36"/>
      <c r="BN71" s="36"/>
      <c r="BO71" s="36"/>
      <c r="BP71" s="36"/>
      <c r="BQ71" s="36"/>
      <c r="BR71" s="36"/>
      <c r="BS71" s="36"/>
      <c r="BT71" s="36"/>
      <c r="BU71" s="36"/>
      <c r="BV71" s="36"/>
      <c r="BW71" s="38"/>
      <c r="BX71" s="38"/>
      <c r="BY71" s="38"/>
      <c r="BZ71" s="36"/>
      <c r="CA71" s="38"/>
      <c r="CB71" s="38"/>
      <c r="CC71" s="38"/>
      <c r="CD71" s="38"/>
      <c r="CE71" s="38"/>
      <c r="CF71" s="38"/>
      <c r="CG71" s="38"/>
      <c r="CH71" s="38"/>
      <c r="CI71" s="38"/>
      <c r="CK71" s="38"/>
      <c r="CL71" s="38"/>
      <c r="CM71" s="38"/>
      <c r="CN71" s="38"/>
      <c r="CO71" s="38"/>
      <c r="CP71" s="38"/>
      <c r="CQ71" s="38"/>
      <c r="CR71" s="38"/>
      <c r="CS71" s="38"/>
      <c r="CU71" s="38"/>
      <c r="CV71" s="38"/>
      <c r="CW71" s="38"/>
      <c r="CX71" s="38"/>
      <c r="CY71" s="38"/>
      <c r="CZ71" s="38"/>
      <c r="DA71" s="38"/>
      <c r="DB71" s="38"/>
      <c r="DC71" s="42"/>
    </row>
    <row r="72" spans="1:107" ht="15" customHeight="1" x14ac:dyDescent="0.15">
      <c r="A72" s="502">
        <f t="shared" si="7"/>
        <v>0</v>
      </c>
      <c r="B72" s="43"/>
      <c r="C72" s="34" t="s">
        <v>831</v>
      </c>
      <c r="D72" s="35">
        <v>5</v>
      </c>
      <c r="E72" s="86">
        <v>190</v>
      </c>
      <c r="F72" s="38">
        <v>4.7170244440155882</v>
      </c>
      <c r="G72" s="38">
        <v>4.4694133163371621</v>
      </c>
      <c r="H72" s="38">
        <v>8.4398273157995884</v>
      </c>
      <c r="I72" s="38">
        <v>85.773681336732238</v>
      </c>
      <c r="J72" s="38">
        <v>92.850706666650169</v>
      </c>
      <c r="K72" s="36">
        <v>920.46646882594359</v>
      </c>
      <c r="L72" s="38">
        <v>139.79061847665221</v>
      </c>
      <c r="M72" s="38">
        <v>302.84163073013588</v>
      </c>
      <c r="N72" s="36">
        <v>469.22642070337986</v>
      </c>
      <c r="O72" s="36">
        <v>370.61782891782866</v>
      </c>
      <c r="P72" s="38">
        <v>84.370347266414186</v>
      </c>
      <c r="Q72" s="38">
        <v>60.214009073152361</v>
      </c>
      <c r="R72" s="36">
        <v>67.106533830798767</v>
      </c>
      <c r="S72" s="38">
        <v>79.533531174056421</v>
      </c>
      <c r="T72" s="38">
        <v>13.26</v>
      </c>
      <c r="U72" s="38">
        <v>2.2737825038314545</v>
      </c>
      <c r="V72" s="38">
        <v>1.9</v>
      </c>
      <c r="W72" s="38">
        <v>24.108271136252476</v>
      </c>
      <c r="X72" s="38"/>
      <c r="Y72" s="38"/>
      <c r="Z72" s="38"/>
      <c r="AA72" s="38"/>
      <c r="AB72" s="38"/>
      <c r="AC72" s="38"/>
      <c r="AD72" s="38"/>
      <c r="AE72" s="38"/>
      <c r="AF72" s="38"/>
      <c r="AH72" s="38">
        <v>7.0293068022061211</v>
      </c>
      <c r="AI72" s="38">
        <v>2.0547204498756355</v>
      </c>
      <c r="AJ72" s="38">
        <v>10.814318157240185</v>
      </c>
      <c r="AK72" s="38">
        <v>3.1361522655996534</v>
      </c>
      <c r="AL72" s="38">
        <v>6.7048772574889153</v>
      </c>
      <c r="AM72" s="38">
        <v>6.3804477127717094</v>
      </c>
      <c r="AN72" s="38">
        <v>5.9478749864821019</v>
      </c>
      <c r="AO72" s="38">
        <v>7.8944522547853353</v>
      </c>
      <c r="AP72" s="38">
        <v>6.813020439061316</v>
      </c>
      <c r="AR72" s="38">
        <f t="shared" si="9"/>
        <v>8.1951790953338133</v>
      </c>
      <c r="AS72" s="38">
        <f t="shared" si="9"/>
        <v>2.3955138894052688</v>
      </c>
      <c r="AT72" s="38">
        <f t="shared" si="9"/>
        <v>12.607967838975096</v>
      </c>
      <c r="AU72" s="38">
        <f t="shared" si="9"/>
        <v>3.6563106733027775</v>
      </c>
      <c r="AV72" s="38">
        <f t="shared" si="9"/>
        <v>7.8169400601645611</v>
      </c>
      <c r="AW72" s="38">
        <f t="shared" si="9"/>
        <v>7.4387010249953072</v>
      </c>
      <c r="AX72" s="38">
        <f t="shared" si="8"/>
        <v>6.9343823114363028</v>
      </c>
      <c r="AY72" s="38">
        <f t="shared" si="8"/>
        <v>9.2038165224518202</v>
      </c>
      <c r="AZ72" s="42">
        <f t="shared" si="8"/>
        <v>7.9430197385543106</v>
      </c>
      <c r="BB72" s="263"/>
      <c r="BC72" s="300"/>
      <c r="BD72" s="43"/>
      <c r="BE72" s="34"/>
      <c r="BF72" s="34" t="s">
        <v>827</v>
      </c>
      <c r="BG72" s="35"/>
      <c r="BH72" s="86"/>
      <c r="BI72" s="38"/>
      <c r="BJ72" s="38"/>
      <c r="BK72" s="38"/>
      <c r="BL72" s="36"/>
      <c r="BM72" s="36"/>
      <c r="BN72" s="36"/>
      <c r="BO72" s="36"/>
      <c r="BP72" s="36"/>
      <c r="BQ72" s="36"/>
      <c r="BR72" s="36"/>
      <c r="BS72" s="36"/>
      <c r="BT72" s="36"/>
      <c r="BU72" s="36"/>
      <c r="BV72" s="36"/>
      <c r="BW72" s="38"/>
      <c r="BX72" s="38"/>
      <c r="BY72" s="38"/>
      <c r="BZ72" s="36"/>
      <c r="CA72" s="38"/>
      <c r="CB72" s="38"/>
      <c r="CC72" s="38"/>
      <c r="CD72" s="38"/>
      <c r="CE72" s="38"/>
      <c r="CF72" s="38"/>
      <c r="CG72" s="38"/>
      <c r="CH72" s="38"/>
      <c r="CI72" s="38"/>
      <c r="CK72" s="38"/>
      <c r="CL72" s="38"/>
      <c r="CM72" s="38"/>
      <c r="CN72" s="38"/>
      <c r="CO72" s="38"/>
      <c r="CP72" s="38"/>
      <c r="CQ72" s="38"/>
      <c r="CR72" s="38"/>
      <c r="CS72" s="38"/>
      <c r="CU72" s="38"/>
      <c r="CV72" s="38"/>
      <c r="CW72" s="38"/>
      <c r="CX72" s="38"/>
      <c r="CY72" s="38"/>
      <c r="CZ72" s="38"/>
      <c r="DA72" s="38"/>
      <c r="DB72" s="38"/>
      <c r="DC72" s="42"/>
    </row>
    <row r="73" spans="1:107" ht="14" customHeight="1" x14ac:dyDescent="0.15">
      <c r="A73" s="502">
        <f t="shared" si="7"/>
        <v>0</v>
      </c>
      <c r="B73" s="44" t="str">
        <f>IF($BE$6=1,BD75,BD76)</f>
        <v>Luzerne (folg. Aufwüchse)</v>
      </c>
      <c r="C73" s="45" t="s">
        <v>832</v>
      </c>
      <c r="D73" s="46">
        <v>1</v>
      </c>
      <c r="E73" s="87">
        <v>130</v>
      </c>
      <c r="F73" s="49">
        <v>6.2078196351347028</v>
      </c>
      <c r="G73" s="49">
        <v>6.3502557691755079</v>
      </c>
      <c r="H73" s="49">
        <v>10.623700120513009</v>
      </c>
      <c r="I73" s="49">
        <v>117.66496833959633</v>
      </c>
      <c r="J73" s="49">
        <v>183.49471204112814</v>
      </c>
      <c r="K73" s="47">
        <v>881.43282458651947</v>
      </c>
      <c r="L73" s="49">
        <v>275.71793269379572</v>
      </c>
      <c r="M73" s="49">
        <v>178.96832800336074</v>
      </c>
      <c r="N73" s="47">
        <v>276.38446013005273</v>
      </c>
      <c r="O73" s="47">
        <v>241.29094354044949</v>
      </c>
      <c r="P73" s="49">
        <v>52.977205478268068</v>
      </c>
      <c r="Q73" s="49">
        <v>74.935302741056361</v>
      </c>
      <c r="R73" s="47">
        <v>76.915595429262183</v>
      </c>
      <c r="S73" s="49">
        <v>118.61725</v>
      </c>
      <c r="T73" s="49">
        <v>16.16</v>
      </c>
      <c r="U73" s="49">
        <v>4.9471294480792292</v>
      </c>
      <c r="V73" s="49">
        <v>2.91</v>
      </c>
      <c r="W73" s="49">
        <v>38.547029762057342</v>
      </c>
      <c r="X73" s="49"/>
      <c r="Y73" s="49"/>
      <c r="Z73" s="49"/>
      <c r="AA73" s="49"/>
      <c r="AB73" s="49"/>
      <c r="AC73" s="49"/>
      <c r="AD73" s="49"/>
      <c r="AE73" s="49"/>
      <c r="AF73" s="49"/>
      <c r="AH73" s="49">
        <v>14.836161810225212</v>
      </c>
      <c r="AI73" s="49">
        <v>4.1626641050272175</v>
      </c>
      <c r="AJ73" s="49">
        <v>19.105560892304407</v>
      </c>
      <c r="AK73" s="49">
        <v>5.1232788984950366</v>
      </c>
      <c r="AL73" s="49">
        <v>12.167787383925713</v>
      </c>
      <c r="AM73" s="49">
        <v>11.313907567509872</v>
      </c>
      <c r="AN73" s="49">
        <v>10.353292774042053</v>
      </c>
      <c r="AO73" s="49">
        <v>13.555342085601451</v>
      </c>
      <c r="AP73" s="49">
        <v>12.487992315081652</v>
      </c>
      <c r="AR73" s="49">
        <f t="shared" si="9"/>
        <v>12.60881808713544</v>
      </c>
      <c r="AS73" s="49">
        <f t="shared" si="9"/>
        <v>3.5377259381171382</v>
      </c>
      <c r="AT73" s="49">
        <f t="shared" si="9"/>
        <v>16.237254946742759</v>
      </c>
      <c r="AU73" s="49">
        <f t="shared" si="9"/>
        <v>4.3541242315287843</v>
      </c>
      <c r="AV73" s="49">
        <f t="shared" si="9"/>
        <v>10.341045049880865</v>
      </c>
      <c r="AW73" s="49">
        <f t="shared" si="9"/>
        <v>9.6153576779593983</v>
      </c>
      <c r="AX73" s="49">
        <f t="shared" si="8"/>
        <v>8.7989593845477518</v>
      </c>
      <c r="AY73" s="49">
        <f t="shared" si="8"/>
        <v>11.520287029253243</v>
      </c>
      <c r="AZ73" s="53">
        <f t="shared" si="8"/>
        <v>10.613177814351413</v>
      </c>
      <c r="BB73" s="263"/>
      <c r="BC73" s="300"/>
      <c r="BD73" s="43"/>
      <c r="BE73" s="34"/>
      <c r="BF73" s="34" t="s">
        <v>829</v>
      </c>
      <c r="BG73" s="35"/>
      <c r="BH73" s="86"/>
      <c r="BI73" s="38"/>
      <c r="BJ73" s="38"/>
      <c r="BK73" s="38"/>
      <c r="BL73" s="36"/>
      <c r="BM73" s="36"/>
      <c r="BN73" s="36"/>
      <c r="BO73" s="36"/>
      <c r="BP73" s="36"/>
      <c r="BQ73" s="36"/>
      <c r="BR73" s="36"/>
      <c r="BS73" s="36"/>
      <c r="BT73" s="36"/>
      <c r="BU73" s="36"/>
      <c r="BV73" s="36"/>
      <c r="BW73" s="38"/>
      <c r="BX73" s="38"/>
      <c r="BY73" s="38"/>
      <c r="BZ73" s="36"/>
      <c r="CA73" s="38"/>
      <c r="CB73" s="38"/>
      <c r="CC73" s="38"/>
      <c r="CD73" s="38"/>
      <c r="CE73" s="38"/>
      <c r="CF73" s="38"/>
      <c r="CG73" s="38"/>
      <c r="CH73" s="38"/>
      <c r="CI73" s="38"/>
      <c r="CK73" s="38"/>
      <c r="CL73" s="38"/>
      <c r="CM73" s="38"/>
      <c r="CN73" s="38"/>
      <c r="CO73" s="38"/>
      <c r="CP73" s="38"/>
      <c r="CQ73" s="38"/>
      <c r="CR73" s="38"/>
      <c r="CS73" s="38"/>
      <c r="CU73" s="38"/>
      <c r="CV73" s="38"/>
      <c r="CW73" s="38"/>
      <c r="CX73" s="38"/>
      <c r="CY73" s="38"/>
      <c r="CZ73" s="38"/>
      <c r="DA73" s="38"/>
      <c r="DB73" s="38"/>
      <c r="DC73" s="42"/>
    </row>
    <row r="74" spans="1:107" ht="14" customHeight="1" x14ac:dyDescent="0.15">
      <c r="A74" s="502">
        <f t="shared" si="7"/>
        <v>0</v>
      </c>
      <c r="B74" s="43"/>
      <c r="C74" s="34" t="s">
        <v>833</v>
      </c>
      <c r="D74" s="35">
        <v>2</v>
      </c>
      <c r="E74" s="84">
        <v>140</v>
      </c>
      <c r="F74" s="56">
        <v>5.8360083609451596</v>
      </c>
      <c r="G74" s="56">
        <v>5.8688251235976363</v>
      </c>
      <c r="H74" s="56">
        <v>10.099043822867278</v>
      </c>
      <c r="I74" s="56">
        <v>110.91995522813058</v>
      </c>
      <c r="J74" s="56">
        <v>162.97858146205533</v>
      </c>
      <c r="K74" s="54">
        <v>901.71519850043614</v>
      </c>
      <c r="L74" s="56">
        <v>244.41674523055906</v>
      </c>
      <c r="M74" s="56">
        <v>232.42879999999997</v>
      </c>
      <c r="N74" s="54">
        <v>318.63975035679812</v>
      </c>
      <c r="O74" s="54">
        <v>275.80399999999997</v>
      </c>
      <c r="P74" s="56">
        <v>54</v>
      </c>
      <c r="Q74" s="56">
        <v>70.767781866384354</v>
      </c>
      <c r="R74" s="54">
        <v>75.189890283855135</v>
      </c>
      <c r="S74" s="56">
        <v>106.417</v>
      </c>
      <c r="T74" s="56">
        <v>16.2</v>
      </c>
      <c r="U74" s="56">
        <v>4.3065743573799242</v>
      </c>
      <c r="V74" s="56">
        <v>2.5299999999999998</v>
      </c>
      <c r="W74" s="56">
        <v>34</v>
      </c>
      <c r="X74" s="56"/>
      <c r="Y74" s="56"/>
      <c r="Z74" s="56"/>
      <c r="AA74" s="56"/>
      <c r="AB74" s="56"/>
      <c r="AC74" s="56"/>
      <c r="AD74" s="56"/>
      <c r="AE74" s="56"/>
      <c r="AF74" s="56"/>
      <c r="AH74" s="56">
        <v>11.777417612101567</v>
      </c>
      <c r="AI74" s="56">
        <v>3.4575904916261484</v>
      </c>
      <c r="AJ74" s="56">
        <v>15.34305780659103</v>
      </c>
      <c r="AK74" s="56">
        <v>4.5380875202593201</v>
      </c>
      <c r="AL74" s="56">
        <v>10.372771474878443</v>
      </c>
      <c r="AM74" s="56">
        <v>8.9681253376553229</v>
      </c>
      <c r="AN74" s="56">
        <v>8.9681253376553229</v>
      </c>
      <c r="AO74" s="56">
        <v>11.453268503511616</v>
      </c>
      <c r="AP74" s="56">
        <v>10.15667206915181</v>
      </c>
      <c r="AR74" s="56">
        <f t="shared" si="9"/>
        <v>10.617942991302867</v>
      </c>
      <c r="AS74" s="56">
        <f t="shared" si="9"/>
        <v>3.1171942726760706</v>
      </c>
      <c r="AT74" s="56">
        <f t="shared" si="9"/>
        <v>13.832549585000061</v>
      </c>
      <c r="AU74" s="56">
        <f t="shared" si="9"/>
        <v>4.0913174828873435</v>
      </c>
      <c r="AV74" s="56">
        <f t="shared" si="9"/>
        <v>9.351582818028211</v>
      </c>
      <c r="AW74" s="56">
        <f t="shared" si="9"/>
        <v>8.0852226447535589</v>
      </c>
      <c r="AX74" s="56">
        <f t="shared" si="8"/>
        <v>8.0852226447535589</v>
      </c>
      <c r="AY74" s="56">
        <f t="shared" si="8"/>
        <v>10.325706028239484</v>
      </c>
      <c r="AZ74" s="60">
        <f t="shared" si="8"/>
        <v>9.1567581759859564</v>
      </c>
      <c r="BB74" s="263"/>
      <c r="BC74" s="300"/>
      <c r="BD74" s="43"/>
      <c r="BE74" s="34"/>
      <c r="BF74" s="34" t="s">
        <v>831</v>
      </c>
      <c r="BG74" s="35"/>
      <c r="BH74" s="86"/>
      <c r="BI74" s="38"/>
      <c r="BJ74" s="38"/>
      <c r="BK74" s="38"/>
      <c r="BL74" s="36"/>
      <c r="BM74" s="36"/>
      <c r="BN74" s="36"/>
      <c r="BO74" s="36"/>
      <c r="BP74" s="36"/>
      <c r="BQ74" s="36"/>
      <c r="BR74" s="36"/>
      <c r="BS74" s="36"/>
      <c r="BT74" s="36"/>
      <c r="BU74" s="36"/>
      <c r="BV74" s="36"/>
      <c r="BW74" s="38"/>
      <c r="BX74" s="38"/>
      <c r="BY74" s="38"/>
      <c r="BZ74" s="36"/>
      <c r="CA74" s="38"/>
      <c r="CB74" s="38"/>
      <c r="CC74" s="38"/>
      <c r="CD74" s="38"/>
      <c r="CE74" s="38"/>
      <c r="CF74" s="38"/>
      <c r="CG74" s="38"/>
      <c r="CH74" s="38"/>
      <c r="CI74" s="38"/>
      <c r="CK74" s="38"/>
      <c r="CL74" s="38"/>
      <c r="CM74" s="38"/>
      <c r="CN74" s="38"/>
      <c r="CO74" s="38"/>
      <c r="CP74" s="38"/>
      <c r="CQ74" s="38"/>
      <c r="CR74" s="38"/>
      <c r="CS74" s="38"/>
      <c r="CU74" s="38"/>
      <c r="CV74" s="38"/>
      <c r="CW74" s="38"/>
      <c r="CX74" s="38"/>
      <c r="CY74" s="38"/>
      <c r="CZ74" s="38"/>
      <c r="DA74" s="38"/>
      <c r="DB74" s="38"/>
      <c r="DC74" s="42"/>
    </row>
    <row r="75" spans="1:107" ht="14" customHeight="1" x14ac:dyDescent="0.15">
      <c r="A75" s="502">
        <f t="shared" si="7"/>
        <v>0</v>
      </c>
      <c r="B75" s="43"/>
      <c r="C75" s="34" t="s">
        <v>834</v>
      </c>
      <c r="D75" s="35">
        <v>3</v>
      </c>
      <c r="E75" s="84">
        <v>160</v>
      </c>
      <c r="F75" s="56">
        <v>5.3244665577797461</v>
      </c>
      <c r="G75" s="56">
        <v>5.2187350000867374</v>
      </c>
      <c r="H75" s="56">
        <v>9.3562079450632627</v>
      </c>
      <c r="I75" s="56">
        <v>101.43183707096506</v>
      </c>
      <c r="J75" s="56">
        <v>136.36361646849394</v>
      </c>
      <c r="K75" s="54">
        <v>906</v>
      </c>
      <c r="L75" s="56">
        <v>204.27096182170195</v>
      </c>
      <c r="M75" s="56">
        <v>283.67751143172939</v>
      </c>
      <c r="N75" s="54">
        <v>391.74492475508845</v>
      </c>
      <c r="O75" s="54">
        <v>328.45589753633112</v>
      </c>
      <c r="P75" s="56">
        <v>54.148244158365344</v>
      </c>
      <c r="Q75" s="56">
        <v>65.568382768481584</v>
      </c>
      <c r="R75" s="54">
        <v>72.491741955298451</v>
      </c>
      <c r="S75" s="56">
        <v>94</v>
      </c>
      <c r="T75" s="56">
        <v>16.100000000000001</v>
      </c>
      <c r="U75" s="56">
        <v>3.8</v>
      </c>
      <c r="V75" s="56">
        <v>2.2000000000000002</v>
      </c>
      <c r="W75" s="56">
        <v>30.674582262093363</v>
      </c>
      <c r="X75" s="56"/>
      <c r="Y75" s="56"/>
      <c r="Z75" s="56"/>
      <c r="AA75" s="56"/>
      <c r="AB75" s="56"/>
      <c r="AC75" s="56"/>
      <c r="AD75" s="56"/>
      <c r="AE75" s="56"/>
      <c r="AF75" s="56"/>
      <c r="AH75" s="56">
        <v>10</v>
      </c>
      <c r="AI75" s="56">
        <v>2.8</v>
      </c>
      <c r="AJ75" s="56">
        <v>13</v>
      </c>
      <c r="AK75" s="56">
        <v>3.8365823309829947</v>
      </c>
      <c r="AL75" s="56">
        <v>8.8000000000000007</v>
      </c>
      <c r="AM75" s="56">
        <v>7.5</v>
      </c>
      <c r="AN75" s="56">
        <v>7.2583990045624223</v>
      </c>
      <c r="AO75" s="56">
        <v>9.6951472418083782</v>
      </c>
      <c r="AP75" s="56">
        <v>8.5545416839485693</v>
      </c>
      <c r="AR75" s="56">
        <f t="shared" si="9"/>
        <v>9.8588375097689198</v>
      </c>
      <c r="AS75" s="56">
        <f t="shared" si="9"/>
        <v>2.7604745027352973</v>
      </c>
      <c r="AT75" s="56">
        <f t="shared" si="9"/>
        <v>12.816488762699596</v>
      </c>
      <c r="AU75" s="56">
        <f t="shared" si="9"/>
        <v>3.7824241794011821</v>
      </c>
      <c r="AV75" s="56">
        <f t="shared" si="9"/>
        <v>8.6757770085966506</v>
      </c>
      <c r="AW75" s="56">
        <f t="shared" si="9"/>
        <v>7.3941281323266894</v>
      </c>
      <c r="AX75" s="56">
        <f t="shared" si="8"/>
        <v>7.1559376367049401</v>
      </c>
      <c r="AY75" s="56">
        <f t="shared" si="8"/>
        <v>9.5582881290273125</v>
      </c>
      <c r="AZ75" s="60">
        <f t="shared" si="8"/>
        <v>8.4337836432593924</v>
      </c>
      <c r="BB75" s="263"/>
      <c r="BC75" s="300"/>
      <c r="BD75" s="44" t="s">
        <v>835</v>
      </c>
      <c r="BE75" s="45"/>
      <c r="BF75" s="45" t="s">
        <v>832</v>
      </c>
      <c r="BG75" s="46"/>
      <c r="BH75" s="87"/>
      <c r="BI75" s="49"/>
      <c r="BJ75" s="49"/>
      <c r="BK75" s="49"/>
      <c r="BL75" s="47"/>
      <c r="BM75" s="47"/>
      <c r="BN75" s="47"/>
      <c r="BO75" s="47"/>
      <c r="BP75" s="47"/>
      <c r="BQ75" s="47"/>
      <c r="BR75" s="47"/>
      <c r="BS75" s="47"/>
      <c r="BT75" s="47"/>
      <c r="BU75" s="47"/>
      <c r="BV75" s="47"/>
      <c r="BW75" s="49"/>
      <c r="BX75" s="49"/>
      <c r="BY75" s="49"/>
      <c r="BZ75" s="47"/>
      <c r="CA75" s="49"/>
      <c r="CB75" s="49"/>
      <c r="CC75" s="49"/>
      <c r="CD75" s="49"/>
      <c r="CE75" s="49"/>
      <c r="CF75" s="49"/>
      <c r="CG75" s="49"/>
      <c r="CH75" s="49"/>
      <c r="CI75" s="49"/>
      <c r="CK75" s="49"/>
      <c r="CL75" s="49"/>
      <c r="CM75" s="49"/>
      <c r="CN75" s="49"/>
      <c r="CO75" s="49"/>
      <c r="CP75" s="49"/>
      <c r="CQ75" s="49"/>
      <c r="CR75" s="49"/>
      <c r="CS75" s="49"/>
      <c r="CU75" s="49"/>
      <c r="CV75" s="49"/>
      <c r="CW75" s="49"/>
      <c r="CX75" s="49"/>
      <c r="CY75" s="49"/>
      <c r="CZ75" s="49"/>
      <c r="DA75" s="49"/>
      <c r="DB75" s="49"/>
      <c r="DC75" s="53"/>
    </row>
    <row r="76" spans="1:107" ht="14" customHeight="1" x14ac:dyDescent="0.15">
      <c r="A76" s="502">
        <f t="shared" si="7"/>
        <v>0</v>
      </c>
      <c r="B76" s="43"/>
      <c r="C76" s="34" t="s">
        <v>836</v>
      </c>
      <c r="D76" s="35">
        <v>4</v>
      </c>
      <c r="E76" s="84">
        <v>180</v>
      </c>
      <c r="F76" s="56">
        <v>4.7020253080096088</v>
      </c>
      <c r="G76" s="56">
        <v>4.4502071599817814</v>
      </c>
      <c r="H76" s="56">
        <v>8.4177053111831288</v>
      </c>
      <c r="I76" s="56">
        <v>90.985869677708862</v>
      </c>
      <c r="J76" s="56">
        <v>115.64457073305945</v>
      </c>
      <c r="K76" s="54">
        <v>907.2470815864956</v>
      </c>
      <c r="L76" s="56">
        <v>173.39999999999998</v>
      </c>
      <c r="M76" s="56">
        <v>327.02119999999996</v>
      </c>
      <c r="N76" s="54">
        <v>456.56333348816435</v>
      </c>
      <c r="O76" s="54">
        <v>384.16899094165507</v>
      </c>
      <c r="P76" s="56">
        <v>52.558083020552637</v>
      </c>
      <c r="Q76" s="56">
        <v>59.508270064834491</v>
      </c>
      <c r="R76" s="54">
        <v>70.174579528303738</v>
      </c>
      <c r="S76" s="56">
        <v>93.189249999999987</v>
      </c>
      <c r="T76" s="56">
        <v>15.84</v>
      </c>
      <c r="U76" s="56">
        <v>3.4530379552882358</v>
      </c>
      <c r="V76" s="56">
        <v>1.93</v>
      </c>
      <c r="W76" s="56">
        <v>28</v>
      </c>
      <c r="X76" s="56"/>
      <c r="Y76" s="56"/>
      <c r="Z76" s="56"/>
      <c r="AA76" s="56"/>
      <c r="AB76" s="56"/>
      <c r="AC76" s="56"/>
      <c r="AD76" s="56"/>
      <c r="AE76" s="56"/>
      <c r="AF76" s="56"/>
      <c r="AH76" s="56">
        <v>9.2270904321914973</v>
      </c>
      <c r="AI76" s="56">
        <v>2.2773373990317856</v>
      </c>
      <c r="AJ76" s="56">
        <v>11.719832533471337</v>
      </c>
      <c r="AK76" s="56">
        <v>3.3594771701694359</v>
      </c>
      <c r="AL76" s="56">
        <v>7.639495808882975</v>
      </c>
      <c r="AM76" s="56">
        <v>6.812967144441938</v>
      </c>
      <c r="AN76" s="56">
        <v>6.4240434136160074</v>
      </c>
      <c r="AO76" s="56">
        <v>8.2299437802469235</v>
      </c>
      <c r="AP76" s="56">
        <v>7.5084789268019074</v>
      </c>
      <c r="AR76" s="56">
        <f t="shared" si="9"/>
        <v>10.141234528917289</v>
      </c>
      <c r="AS76" s="56">
        <f t="shared" si="9"/>
        <v>2.5029572252247463</v>
      </c>
      <c r="AT76" s="56">
        <f t="shared" si="9"/>
        <v>12.880936979539189</v>
      </c>
      <c r="AU76" s="56">
        <f t="shared" si="9"/>
        <v>3.692306488984952</v>
      </c>
      <c r="AV76" s="56">
        <f t="shared" si="9"/>
        <v>8.396354110746735</v>
      </c>
      <c r="AW76" s="56">
        <f t="shared" si="9"/>
        <v>7.4879397961187868</v>
      </c>
      <c r="AX76" s="56">
        <f t="shared" si="8"/>
        <v>7.0604847064399383</v>
      </c>
      <c r="AY76" s="56">
        <f t="shared" si="8"/>
        <v>9.0452988023295493</v>
      </c>
      <c r="AZ76" s="60">
        <f t="shared" si="8"/>
        <v>8.2523571554555915</v>
      </c>
      <c r="BB76" s="263"/>
      <c r="BC76" s="300"/>
      <c r="BD76" s="33" t="s">
        <v>837</v>
      </c>
      <c r="BE76" s="310"/>
      <c r="BF76" s="34" t="s">
        <v>833</v>
      </c>
      <c r="BG76" s="35"/>
      <c r="BH76" s="84"/>
      <c r="BI76" s="56"/>
      <c r="BJ76" s="56"/>
      <c r="BK76" s="56"/>
      <c r="BL76" s="54"/>
      <c r="BM76" s="54"/>
      <c r="BN76" s="54"/>
      <c r="BO76" s="54"/>
      <c r="BP76" s="54"/>
      <c r="BQ76" s="54"/>
      <c r="BR76" s="54"/>
      <c r="BS76" s="54"/>
      <c r="BT76" s="54"/>
      <c r="BU76" s="54"/>
      <c r="BV76" s="54"/>
      <c r="BW76" s="56"/>
      <c r="BX76" s="56"/>
      <c r="BY76" s="56"/>
      <c r="BZ76" s="54"/>
      <c r="CA76" s="56"/>
      <c r="CB76" s="56"/>
      <c r="CC76" s="56"/>
      <c r="CD76" s="56"/>
      <c r="CE76" s="56"/>
      <c r="CF76" s="56"/>
      <c r="CG76" s="56"/>
      <c r="CH76" s="56"/>
      <c r="CI76" s="56"/>
      <c r="CK76" s="56"/>
      <c r="CL76" s="56"/>
      <c r="CM76" s="56"/>
      <c r="CN76" s="56"/>
      <c r="CO76" s="56"/>
      <c r="CP76" s="56"/>
      <c r="CQ76" s="56"/>
      <c r="CR76" s="56"/>
      <c r="CS76" s="56"/>
      <c r="CU76" s="56"/>
      <c r="CV76" s="56"/>
      <c r="CW76" s="56"/>
      <c r="CX76" s="56"/>
      <c r="CY76" s="56"/>
      <c r="CZ76" s="56"/>
      <c r="DA76" s="56"/>
      <c r="DB76" s="56"/>
      <c r="DC76" s="60"/>
    </row>
    <row r="77" spans="1:107" ht="15" customHeight="1" thickBot="1" x14ac:dyDescent="0.2">
      <c r="A77" s="503">
        <f t="shared" si="7"/>
        <v>0</v>
      </c>
      <c r="B77" s="69"/>
      <c r="C77" s="70" t="s">
        <v>838</v>
      </c>
      <c r="D77" s="71">
        <v>5</v>
      </c>
      <c r="E77" s="89">
        <v>200</v>
      </c>
      <c r="F77" s="90">
        <v>4.5192852792549507</v>
      </c>
      <c r="G77" s="90">
        <v>4.2269796173369878</v>
      </c>
      <c r="H77" s="90">
        <v>8.1373797771542247</v>
      </c>
      <c r="I77" s="90">
        <v>87.02948560322227</v>
      </c>
      <c r="J77" s="90">
        <v>106.28154767542966</v>
      </c>
      <c r="K77" s="91">
        <v>909.45816876325262</v>
      </c>
      <c r="L77" s="90">
        <v>159.54905612809603</v>
      </c>
      <c r="M77" s="90">
        <v>353.85972855314151</v>
      </c>
      <c r="N77" s="91">
        <v>494.98668065792481</v>
      </c>
      <c r="O77" s="91">
        <v>412.46756689776242</v>
      </c>
      <c r="P77" s="90">
        <v>45.498960525903428</v>
      </c>
      <c r="Q77" s="90">
        <v>57.767006975240804</v>
      </c>
      <c r="R77" s="91">
        <v>68.999001911758484</v>
      </c>
      <c r="S77" s="90">
        <v>90.75624999999998</v>
      </c>
      <c r="T77" s="90">
        <v>15.42</v>
      </c>
      <c r="U77" s="90">
        <v>3.1920734755594249</v>
      </c>
      <c r="V77" s="90">
        <v>1.71</v>
      </c>
      <c r="W77" s="90">
        <v>25.358343823818501</v>
      </c>
      <c r="X77" s="90"/>
      <c r="Y77" s="90"/>
      <c r="Z77" s="90"/>
      <c r="AA77" s="90"/>
      <c r="AB77" s="90"/>
      <c r="AC77" s="90"/>
      <c r="AD77" s="90"/>
      <c r="AE77" s="90"/>
      <c r="AF77" s="90"/>
      <c r="AG77" s="19"/>
      <c r="AH77" s="90">
        <v>8.4946236559139798</v>
      </c>
      <c r="AI77" s="90">
        <v>2.2580645161290325</v>
      </c>
      <c r="AJ77" s="90">
        <v>10.96774193548387</v>
      </c>
      <c r="AK77" s="90">
        <v>3.2</v>
      </c>
      <c r="AL77" s="90">
        <v>7.096774193548387</v>
      </c>
      <c r="AM77" s="90">
        <v>6.5591397849462361</v>
      </c>
      <c r="AN77" s="90">
        <v>6.129032258064516</v>
      </c>
      <c r="AO77" s="90">
        <v>8.1</v>
      </c>
      <c r="AP77" s="90">
        <v>7.096774193548387</v>
      </c>
      <c r="AQ77" s="19"/>
      <c r="AR77" s="90">
        <f t="shared" si="9"/>
        <v>9.7606272139099772</v>
      </c>
      <c r="AS77" s="90">
        <f t="shared" si="9"/>
        <v>2.5945971074950576</v>
      </c>
      <c r="AT77" s="90">
        <f t="shared" si="9"/>
        <v>12.602328807833135</v>
      </c>
      <c r="AU77" s="90">
        <f t="shared" si="9"/>
        <v>3.6769147580501387</v>
      </c>
      <c r="AV77" s="90">
        <f t="shared" si="9"/>
        <v>8.1544480521273215</v>
      </c>
      <c r="AW77" s="90">
        <f t="shared" si="9"/>
        <v>7.5366868360570702</v>
      </c>
      <c r="AX77" s="90">
        <f t="shared" si="8"/>
        <v>7.0424778632008689</v>
      </c>
      <c r="AY77" s="90">
        <f t="shared" si="8"/>
        <v>9.3071904813144126</v>
      </c>
      <c r="AZ77" s="93">
        <f t="shared" si="8"/>
        <v>8.1544480521273215</v>
      </c>
      <c r="BB77" s="263"/>
      <c r="BC77" s="300"/>
      <c r="BD77" s="43"/>
      <c r="BE77" s="34"/>
      <c r="BF77" s="34" t="s">
        <v>834</v>
      </c>
      <c r="BG77" s="35"/>
      <c r="BH77" s="84"/>
      <c r="BI77" s="56"/>
      <c r="BJ77" s="56"/>
      <c r="BK77" s="56"/>
      <c r="BL77" s="54"/>
      <c r="BM77" s="54"/>
      <c r="BN77" s="54"/>
      <c r="BO77" s="54"/>
      <c r="BP77" s="54"/>
      <c r="BQ77" s="54"/>
      <c r="BR77" s="54"/>
      <c r="BS77" s="54"/>
      <c r="BT77" s="54"/>
      <c r="BU77" s="54"/>
      <c r="BV77" s="54"/>
      <c r="BW77" s="56"/>
      <c r="BX77" s="56"/>
      <c r="BY77" s="56"/>
      <c r="BZ77" s="54"/>
      <c r="CA77" s="56"/>
      <c r="CB77" s="56"/>
      <c r="CC77" s="56"/>
      <c r="CD77" s="56"/>
      <c r="CE77" s="56"/>
      <c r="CF77" s="56"/>
      <c r="CG77" s="56"/>
      <c r="CH77" s="56"/>
      <c r="CI77" s="56"/>
      <c r="CK77" s="56"/>
      <c r="CL77" s="56"/>
      <c r="CM77" s="56"/>
      <c r="CN77" s="56"/>
      <c r="CO77" s="56"/>
      <c r="CP77" s="56"/>
      <c r="CQ77" s="56"/>
      <c r="CR77" s="56"/>
      <c r="CS77" s="56"/>
      <c r="CU77" s="56"/>
      <c r="CV77" s="56"/>
      <c r="CW77" s="56"/>
      <c r="CX77" s="56"/>
      <c r="CY77" s="56"/>
      <c r="CZ77" s="56"/>
      <c r="DA77" s="56"/>
      <c r="DB77" s="56"/>
      <c r="DC77" s="60"/>
    </row>
    <row r="78" spans="1:107" ht="15" customHeight="1" x14ac:dyDescent="0.15">
      <c r="A78" s="494" t="str">
        <f>IF($BE$6=1,BB80,BC80)</f>
        <v>Silagen Mischbestände</v>
      </c>
      <c r="B78" s="94" t="str">
        <f>IF($BE$6=1,BD80,BD81)</f>
        <v>G (folg. Aufwüchse)</v>
      </c>
      <c r="C78" s="95" t="s">
        <v>839</v>
      </c>
      <c r="D78" s="35">
        <v>1</v>
      </c>
      <c r="E78" s="36" t="s">
        <v>393</v>
      </c>
      <c r="F78" s="38">
        <v>5.9150982674652131</v>
      </c>
      <c r="G78" s="38">
        <v>6.022066622213063</v>
      </c>
      <c r="H78" s="38">
        <v>10.154987856416245</v>
      </c>
      <c r="I78" s="38">
        <v>80.377151900206769</v>
      </c>
      <c r="J78" s="38">
        <v>127.09287327209279</v>
      </c>
      <c r="K78" s="36">
        <v>881.96793948605546</v>
      </c>
      <c r="L78" s="38">
        <v>202.99341284302972</v>
      </c>
      <c r="M78" s="38">
        <v>248.46402936439154</v>
      </c>
      <c r="N78" s="36">
        <v>416.753589297948</v>
      </c>
      <c r="O78" s="36">
        <v>291.89064204503137</v>
      </c>
      <c r="P78" s="38">
        <v>31.924556118883448</v>
      </c>
      <c r="Q78" s="38">
        <v>73.826954241311199</v>
      </c>
      <c r="R78" s="36">
        <v>84.133487144082565</v>
      </c>
      <c r="S78" s="38">
        <v>118.89683569420899</v>
      </c>
      <c r="T78" s="38">
        <v>6.5552979999999996</v>
      </c>
      <c r="U78" s="38">
        <v>4.301057548188</v>
      </c>
      <c r="V78" s="38">
        <v>2.5537380000000001</v>
      </c>
      <c r="W78" s="38">
        <v>30.975295500000001</v>
      </c>
      <c r="X78" s="38">
        <v>0.42482249999999999</v>
      </c>
      <c r="Y78" s="38">
        <v>4.6521173333333321</v>
      </c>
      <c r="Z78" s="38">
        <v>2.52583</v>
      </c>
      <c r="AA78" s="38">
        <v>12.121989000000001</v>
      </c>
      <c r="AB78" s="36">
        <v>400</v>
      </c>
      <c r="AC78" s="36">
        <v>145.27785749999998</v>
      </c>
      <c r="AD78" s="36">
        <v>35.827181500000009</v>
      </c>
      <c r="AE78" s="40">
        <v>0.3</v>
      </c>
      <c r="AF78" s="96">
        <v>0.02</v>
      </c>
      <c r="BB78" s="263"/>
      <c r="BC78" s="300"/>
      <c r="BD78" s="43"/>
      <c r="BE78" s="34"/>
      <c r="BF78" s="34" t="s">
        <v>836</v>
      </c>
      <c r="BG78" s="35"/>
      <c r="BH78" s="84"/>
      <c r="BI78" s="56"/>
      <c r="BJ78" s="56"/>
      <c r="BK78" s="56"/>
      <c r="BL78" s="54"/>
      <c r="BM78" s="54"/>
      <c r="BN78" s="54"/>
      <c r="BO78" s="54"/>
      <c r="BP78" s="54"/>
      <c r="BQ78" s="54"/>
      <c r="BR78" s="54"/>
      <c r="BS78" s="54"/>
      <c r="BT78" s="54"/>
      <c r="BU78" s="54"/>
      <c r="BV78" s="54"/>
      <c r="BW78" s="56"/>
      <c r="BX78" s="56"/>
      <c r="BY78" s="56"/>
      <c r="BZ78" s="54"/>
      <c r="CA78" s="56"/>
      <c r="CB78" s="56"/>
      <c r="CC78" s="56"/>
      <c r="CD78" s="56"/>
      <c r="CE78" s="56"/>
      <c r="CF78" s="56"/>
      <c r="CG78" s="56"/>
      <c r="CH78" s="56"/>
      <c r="CI78" s="56"/>
      <c r="CK78" s="56"/>
      <c r="CL78" s="56"/>
      <c r="CM78" s="56"/>
      <c r="CN78" s="56"/>
      <c r="CO78" s="56"/>
      <c r="CP78" s="56"/>
      <c r="CQ78" s="56"/>
      <c r="CR78" s="56"/>
      <c r="CS78" s="56"/>
      <c r="CU78" s="56"/>
      <c r="CV78" s="56"/>
      <c r="CW78" s="56"/>
      <c r="CX78" s="56"/>
      <c r="CY78" s="56"/>
      <c r="CZ78" s="56"/>
      <c r="DA78" s="56"/>
      <c r="DB78" s="56"/>
      <c r="DC78" s="60"/>
    </row>
    <row r="79" spans="1:107" ht="15.75" customHeight="1" thickBot="1" x14ac:dyDescent="0.2">
      <c r="A79" s="495">
        <f t="shared" ref="A79:A112" si="10">IF($BE$6=1,BB80,BB81)</f>
        <v>0</v>
      </c>
      <c r="B79" s="94"/>
      <c r="C79" s="95" t="s">
        <v>840</v>
      </c>
      <c r="D79" s="35">
        <v>2</v>
      </c>
      <c r="E79" s="36" t="s">
        <v>393</v>
      </c>
      <c r="F79" s="38">
        <v>5.7519987377852679</v>
      </c>
      <c r="G79" s="38">
        <v>5.8138138348831152</v>
      </c>
      <c r="H79" s="38">
        <v>9.9215996430935061</v>
      </c>
      <c r="I79" s="38">
        <v>78.740571153798513</v>
      </c>
      <c r="J79" s="38">
        <v>115.37144431561862</v>
      </c>
      <c r="K79" s="36">
        <v>887.6981382945736</v>
      </c>
      <c r="L79" s="38">
        <v>183.7569551749518</v>
      </c>
      <c r="M79" s="38">
        <v>253.77605391678622</v>
      </c>
      <c r="N79" s="36">
        <v>422.40725389869107</v>
      </c>
      <c r="O79" s="36">
        <v>297.20132895591945</v>
      </c>
      <c r="P79" s="38">
        <v>33.699659655021293</v>
      </c>
      <c r="Q79" s="38">
        <v>72.297602434156659</v>
      </c>
      <c r="R79" s="36">
        <v>82.612420931406859</v>
      </c>
      <c r="S79" s="38">
        <v>112.97050391752578</v>
      </c>
      <c r="T79" s="38">
        <v>6.5552979999999996</v>
      </c>
      <c r="U79" s="38">
        <v>4.0623598463759985</v>
      </c>
      <c r="V79" s="38">
        <v>2.3276110000000005</v>
      </c>
      <c r="W79" s="38">
        <v>30.345295500000006</v>
      </c>
      <c r="X79" s="38">
        <v>0.45206250000000003</v>
      </c>
      <c r="Y79" s="38">
        <v>4.9575733333333334</v>
      </c>
      <c r="Z79" s="38">
        <v>2.26213</v>
      </c>
      <c r="AA79" s="38">
        <v>10.744712000000002</v>
      </c>
      <c r="AB79" s="36">
        <v>250</v>
      </c>
      <c r="AC79" s="36">
        <v>131.2946925</v>
      </c>
      <c r="AD79" s="36">
        <v>32.692181500000004</v>
      </c>
      <c r="AE79" s="40">
        <v>0.1</v>
      </c>
      <c r="AF79" s="96">
        <v>0.02</v>
      </c>
      <c r="BB79" s="264"/>
      <c r="BC79" s="301"/>
      <c r="BD79" s="69"/>
      <c r="BE79" s="70"/>
      <c r="BF79" s="70" t="s">
        <v>838</v>
      </c>
      <c r="BG79" s="71"/>
      <c r="BH79" s="89"/>
      <c r="BI79" s="90"/>
      <c r="BJ79" s="90"/>
      <c r="BK79" s="90"/>
      <c r="BL79" s="91"/>
      <c r="BM79" s="91"/>
      <c r="BN79" s="91"/>
      <c r="BO79" s="91"/>
      <c r="BP79" s="91"/>
      <c r="BQ79" s="91"/>
      <c r="BR79" s="91"/>
      <c r="BS79" s="91"/>
      <c r="BT79" s="91"/>
      <c r="BU79" s="91"/>
      <c r="BV79" s="91"/>
      <c r="BW79" s="90"/>
      <c r="BX79" s="90"/>
      <c r="BY79" s="90"/>
      <c r="BZ79" s="91"/>
      <c r="CA79" s="90"/>
      <c r="CB79" s="90"/>
      <c r="CC79" s="90"/>
      <c r="CD79" s="90"/>
      <c r="CE79" s="90"/>
      <c r="CF79" s="90"/>
      <c r="CG79" s="90"/>
      <c r="CH79" s="90"/>
      <c r="CI79" s="90"/>
      <c r="CJ79" s="19"/>
      <c r="CK79" s="90"/>
      <c r="CL79" s="90"/>
      <c r="CM79" s="90"/>
      <c r="CN79" s="90"/>
      <c r="CO79" s="90"/>
      <c r="CP79" s="90"/>
      <c r="CQ79" s="90"/>
      <c r="CR79" s="90"/>
      <c r="CS79" s="90"/>
      <c r="CT79" s="19"/>
      <c r="CU79" s="90"/>
      <c r="CV79" s="90"/>
      <c r="CW79" s="90"/>
      <c r="CX79" s="90"/>
      <c r="CY79" s="90"/>
      <c r="CZ79" s="90"/>
      <c r="DA79" s="90"/>
      <c r="DB79" s="90"/>
      <c r="DC79" s="93"/>
    </row>
    <row r="80" spans="1:107" ht="15" customHeight="1" x14ac:dyDescent="0.15">
      <c r="A80" s="495">
        <f t="shared" si="10"/>
        <v>0</v>
      </c>
      <c r="B80" s="94"/>
      <c r="C80" s="95" t="s">
        <v>841</v>
      </c>
      <c r="D80" s="35">
        <v>3</v>
      </c>
      <c r="E80" s="36" t="s">
        <v>393</v>
      </c>
      <c r="F80" s="38">
        <v>5.4251488013102538</v>
      </c>
      <c r="G80" s="38">
        <v>5.4029211245317539</v>
      </c>
      <c r="H80" s="38">
        <v>9.4444353390388525</v>
      </c>
      <c r="I80" s="38">
        <v>75.015307120028609</v>
      </c>
      <c r="J80" s="38">
        <v>99.829367853783566</v>
      </c>
      <c r="K80" s="36">
        <v>891.44919109928719</v>
      </c>
      <c r="L80" s="38">
        <v>158.55793105708025</v>
      </c>
      <c r="M80" s="38">
        <v>272.62012367784217</v>
      </c>
      <c r="N80" s="36">
        <v>452.14763434033523</v>
      </c>
      <c r="O80" s="36">
        <v>317.4815138405292</v>
      </c>
      <c r="P80" s="38">
        <v>31.576056109398191</v>
      </c>
      <c r="Q80" s="38">
        <v>69.306247318731124</v>
      </c>
      <c r="R80" s="36">
        <v>80.396401842286778</v>
      </c>
      <c r="S80" s="38">
        <v>109.17627528540714</v>
      </c>
      <c r="T80" s="38">
        <v>6.5552979999999996</v>
      </c>
      <c r="U80" s="38">
        <v>3.8236621445639991</v>
      </c>
      <c r="V80" s="38">
        <v>2.1454839999999997</v>
      </c>
      <c r="W80" s="38">
        <v>28.815295500000001</v>
      </c>
      <c r="X80" s="38">
        <v>0.46370250000000002</v>
      </c>
      <c r="Y80" s="38">
        <v>5.0327893333333336</v>
      </c>
      <c r="Z80" s="38">
        <v>2.0269299999999997</v>
      </c>
      <c r="AA80" s="38">
        <v>9.617377000000003</v>
      </c>
      <c r="AB80" s="36">
        <v>250</v>
      </c>
      <c r="AC80" s="36">
        <v>118.90584749999999</v>
      </c>
      <c r="AD80" s="36">
        <v>30.107181500000003</v>
      </c>
      <c r="AE80" s="40">
        <v>0.1</v>
      </c>
      <c r="AF80" s="96">
        <v>0.02</v>
      </c>
      <c r="BB80" s="319" t="s">
        <v>396</v>
      </c>
      <c r="BC80" s="320" t="s">
        <v>397</v>
      </c>
      <c r="BD80" s="94" t="s">
        <v>745</v>
      </c>
      <c r="BE80" s="95"/>
      <c r="BF80" s="109" t="s">
        <v>839</v>
      </c>
      <c r="BG80" s="24"/>
      <c r="BH80" s="25"/>
      <c r="BI80" s="26"/>
      <c r="BJ80" s="27"/>
      <c r="BK80" s="27"/>
      <c r="BL80" s="25"/>
      <c r="BM80" s="25"/>
      <c r="BN80" s="25"/>
      <c r="BO80" s="25"/>
      <c r="BP80" s="25"/>
      <c r="BQ80" s="25"/>
      <c r="BR80" s="25"/>
      <c r="BS80" s="25"/>
      <c r="BT80" s="25"/>
      <c r="BU80" s="25"/>
      <c r="BV80" s="28"/>
      <c r="BW80" s="27"/>
      <c r="BX80" s="27"/>
      <c r="BY80" s="27"/>
      <c r="BZ80" s="28"/>
      <c r="CA80" s="27"/>
      <c r="CB80" s="27"/>
      <c r="CC80" s="27"/>
      <c r="CD80" s="27"/>
      <c r="CE80" s="25"/>
      <c r="CF80" s="25"/>
      <c r="CG80" s="25"/>
      <c r="CH80" s="29"/>
      <c r="CI80" s="465"/>
    </row>
    <row r="81" spans="1:87" ht="14" customHeight="1" x14ac:dyDescent="0.15">
      <c r="A81" s="495">
        <f t="shared" si="10"/>
        <v>0</v>
      </c>
      <c r="B81" s="94"/>
      <c r="C81" s="95" t="s">
        <v>842</v>
      </c>
      <c r="D81" s="35">
        <v>4</v>
      </c>
      <c r="E81" s="36" t="s">
        <v>393</v>
      </c>
      <c r="F81" s="38">
        <v>5.1735164066828663</v>
      </c>
      <c r="G81" s="38">
        <v>5.0858510191739219</v>
      </c>
      <c r="H81" s="38">
        <v>9.0755604667033296</v>
      </c>
      <c r="I81" s="38">
        <v>71.818606683081725</v>
      </c>
      <c r="J81" s="38">
        <v>88.380676798336566</v>
      </c>
      <c r="K81" s="36">
        <v>895.57977524461</v>
      </c>
      <c r="L81" s="38">
        <v>140.21075792592595</v>
      </c>
      <c r="M81" s="38">
        <v>283.81192711395386</v>
      </c>
      <c r="N81" s="36">
        <v>468.69598179121641</v>
      </c>
      <c r="O81" s="36">
        <v>333.20481006802726</v>
      </c>
      <c r="P81" s="38">
        <v>29.966483581914581</v>
      </c>
      <c r="Q81" s="38">
        <v>66.869532250050867</v>
      </c>
      <c r="R81" s="36">
        <v>78.56000471504089</v>
      </c>
      <c r="S81" s="38">
        <v>104.96774520186716</v>
      </c>
      <c r="T81" s="38">
        <v>6.5552979999999996</v>
      </c>
      <c r="U81" s="38">
        <v>3.5849644427519993</v>
      </c>
      <c r="V81" s="38">
        <v>2.0073570000000003</v>
      </c>
      <c r="W81" s="38">
        <v>26.385295500000002</v>
      </c>
      <c r="X81" s="38">
        <v>0.45974249999999994</v>
      </c>
      <c r="Y81" s="38">
        <v>4.8777653333333335</v>
      </c>
      <c r="Z81" s="38">
        <v>1.82023</v>
      </c>
      <c r="AA81" s="38">
        <v>8.7399839999999998</v>
      </c>
      <c r="AB81" s="36">
        <v>250</v>
      </c>
      <c r="AC81" s="36">
        <v>108.1113225</v>
      </c>
      <c r="AD81" s="36">
        <v>28.07218150000001</v>
      </c>
      <c r="AE81" s="40">
        <v>0.1</v>
      </c>
      <c r="AF81" s="96">
        <v>0.02</v>
      </c>
      <c r="BB81" s="466"/>
      <c r="BC81" s="302"/>
      <c r="BD81" s="98" t="s">
        <v>748</v>
      </c>
      <c r="BE81" s="312"/>
      <c r="BF81" s="95" t="s">
        <v>840</v>
      </c>
      <c r="BG81" s="35"/>
      <c r="BH81" s="36"/>
      <c r="BI81" s="37"/>
      <c r="BJ81" s="38"/>
      <c r="BK81" s="38"/>
      <c r="BL81" s="36"/>
      <c r="BM81" s="36"/>
      <c r="BN81" s="36"/>
      <c r="BO81" s="36"/>
      <c r="BP81" s="36"/>
      <c r="BQ81" s="36"/>
      <c r="BR81" s="36"/>
      <c r="BS81" s="36"/>
      <c r="BT81" s="36"/>
      <c r="BU81" s="36"/>
      <c r="BV81" s="39"/>
      <c r="BW81" s="38"/>
      <c r="BX81" s="38"/>
      <c r="BY81" s="38"/>
      <c r="BZ81" s="39"/>
      <c r="CA81" s="38"/>
      <c r="CB81" s="38"/>
      <c r="CC81" s="38"/>
      <c r="CD81" s="38"/>
      <c r="CE81" s="36"/>
      <c r="CF81" s="36"/>
      <c r="CG81" s="36"/>
      <c r="CH81" s="40"/>
      <c r="CI81" s="96"/>
    </row>
    <row r="82" spans="1:87" ht="14" customHeight="1" x14ac:dyDescent="0.15">
      <c r="A82" s="495">
        <f t="shared" si="10"/>
        <v>0</v>
      </c>
      <c r="B82" s="94"/>
      <c r="C82" s="95" t="s">
        <v>843</v>
      </c>
      <c r="D82" s="35">
        <v>5</v>
      </c>
      <c r="E82" s="36" t="s">
        <v>393</v>
      </c>
      <c r="F82" s="38">
        <v>4.6470241042881515</v>
      </c>
      <c r="G82" s="38">
        <v>4.429454935138585</v>
      </c>
      <c r="H82" s="38">
        <v>8.289499971813413</v>
      </c>
      <c r="I82" s="38">
        <v>64.925960338752731</v>
      </c>
      <c r="J82" s="38">
        <v>73.707242318121132</v>
      </c>
      <c r="K82" s="36">
        <v>898.51877800217369</v>
      </c>
      <c r="L82" s="38">
        <v>116.94490757420955</v>
      </c>
      <c r="M82" s="38">
        <v>309.75742449029457</v>
      </c>
      <c r="N82" s="36">
        <v>510.40566658185764</v>
      </c>
      <c r="O82" s="36">
        <v>365.39882774882904</v>
      </c>
      <c r="P82" s="38">
        <v>25.833420228669922</v>
      </c>
      <c r="Q82" s="38">
        <v>61.280701875268107</v>
      </c>
      <c r="R82" s="36">
        <v>76.03863396716153</v>
      </c>
      <c r="S82" s="38">
        <v>102.38241681712186</v>
      </c>
      <c r="T82" s="38">
        <v>6.5552979999999996</v>
      </c>
      <c r="U82" s="38">
        <v>3.3462667409399995</v>
      </c>
      <c r="V82" s="38">
        <v>1.9132300000000002</v>
      </c>
      <c r="W82" s="38">
        <v>23.0552955</v>
      </c>
      <c r="X82" s="38">
        <v>0.44018249999999992</v>
      </c>
      <c r="Y82" s="38">
        <v>4.4925013333333341</v>
      </c>
      <c r="Z82" s="38">
        <v>1.6420300000000001</v>
      </c>
      <c r="AA82" s="38">
        <v>8.1125330000000009</v>
      </c>
      <c r="AB82" s="36">
        <v>150</v>
      </c>
      <c r="AC82" s="36">
        <v>98.911117499999989</v>
      </c>
      <c r="AD82" s="36">
        <v>26.587181500000007</v>
      </c>
      <c r="AE82" s="40">
        <v>0.1</v>
      </c>
      <c r="AF82" s="96">
        <v>0.02</v>
      </c>
      <c r="BB82" s="466"/>
      <c r="BC82" s="302"/>
      <c r="BD82" s="94"/>
      <c r="BE82" s="95"/>
      <c r="BF82" s="95" t="s">
        <v>841</v>
      </c>
      <c r="BG82" s="35"/>
      <c r="BH82" s="36"/>
      <c r="BI82" s="37"/>
      <c r="BJ82" s="38"/>
      <c r="BK82" s="38"/>
      <c r="BL82" s="36"/>
      <c r="BM82" s="36"/>
      <c r="BN82" s="36"/>
      <c r="BO82" s="36"/>
      <c r="BP82" s="36"/>
      <c r="BQ82" s="36"/>
      <c r="BR82" s="36"/>
      <c r="BS82" s="36"/>
      <c r="BT82" s="36"/>
      <c r="BU82" s="36"/>
      <c r="BV82" s="39"/>
      <c r="BW82" s="38"/>
      <c r="BX82" s="38"/>
      <c r="BY82" s="38"/>
      <c r="BZ82" s="39"/>
      <c r="CA82" s="38"/>
      <c r="CB82" s="38"/>
      <c r="CC82" s="38"/>
      <c r="CD82" s="38"/>
      <c r="CE82" s="36"/>
      <c r="CF82" s="36"/>
      <c r="CG82" s="36"/>
      <c r="CH82" s="40"/>
      <c r="CI82" s="96"/>
    </row>
    <row r="83" spans="1:87" ht="14" customHeight="1" x14ac:dyDescent="0.15">
      <c r="A83" s="495">
        <f t="shared" si="10"/>
        <v>0</v>
      </c>
      <c r="B83" s="99" t="str">
        <f>IF($BE$6=1,BD85,BD86)</f>
        <v>GR (folg. Aufwüchse)</v>
      </c>
      <c r="C83" s="100" t="s">
        <v>844</v>
      </c>
      <c r="D83" s="46">
        <v>1</v>
      </c>
      <c r="E83" s="47" t="s">
        <v>393</v>
      </c>
      <c r="F83" s="49">
        <v>6.1379391524007678</v>
      </c>
      <c r="G83" s="49">
        <v>6.325403281363398</v>
      </c>
      <c r="H83" s="49">
        <v>10.451026094562861</v>
      </c>
      <c r="I83" s="49">
        <v>82.153745887263028</v>
      </c>
      <c r="J83" s="49">
        <v>121.76757339422399</v>
      </c>
      <c r="K83" s="47">
        <v>878.76495319524724</v>
      </c>
      <c r="L83" s="49">
        <v>194.26982123847264</v>
      </c>
      <c r="M83" s="49">
        <v>227.28164102944373</v>
      </c>
      <c r="N83" s="47">
        <v>379.05830573438499</v>
      </c>
      <c r="O83" s="47">
        <v>271.63231989222822</v>
      </c>
      <c r="P83" s="49">
        <v>47.118221687155987</v>
      </c>
      <c r="Q83" s="49">
        <v>76.86083087309197</v>
      </c>
      <c r="R83" s="47">
        <v>83.568703238968752</v>
      </c>
      <c r="S83" s="49">
        <v>122.42204651818365</v>
      </c>
      <c r="T83" s="49">
        <v>6.5552979999999996</v>
      </c>
      <c r="U83" s="49">
        <v>4.301057548188</v>
      </c>
      <c r="V83" s="49">
        <v>2.5537380000000001</v>
      </c>
      <c r="W83" s="49">
        <v>30.975295500000001</v>
      </c>
      <c r="X83" s="49">
        <v>0.42482249999999999</v>
      </c>
      <c r="Y83" s="49">
        <v>5.8611240000000002</v>
      </c>
      <c r="Z83" s="49">
        <v>2.52583</v>
      </c>
      <c r="AA83" s="49">
        <v>11.340576499999999</v>
      </c>
      <c r="AB83" s="47">
        <v>400</v>
      </c>
      <c r="AC83" s="47">
        <v>116.27384999999998</v>
      </c>
      <c r="AD83" s="47">
        <v>34.178232000000001</v>
      </c>
      <c r="AE83" s="51">
        <v>0.3</v>
      </c>
      <c r="AF83" s="101">
        <v>0.02</v>
      </c>
      <c r="BB83" s="466"/>
      <c r="BC83" s="302"/>
      <c r="BD83" s="94"/>
      <c r="BE83" s="95"/>
      <c r="BF83" s="95" t="s">
        <v>842</v>
      </c>
      <c r="BG83" s="35"/>
      <c r="BH83" s="36"/>
      <c r="BI83" s="37"/>
      <c r="BJ83" s="38"/>
      <c r="BK83" s="38"/>
      <c r="BL83" s="36"/>
      <c r="BM83" s="36"/>
      <c r="BN83" s="36"/>
      <c r="BO83" s="36"/>
      <c r="BP83" s="36"/>
      <c r="BQ83" s="36"/>
      <c r="BR83" s="36"/>
      <c r="BS83" s="36"/>
      <c r="BT83" s="36"/>
      <c r="BU83" s="36"/>
      <c r="BV83" s="39"/>
      <c r="BW83" s="38"/>
      <c r="BX83" s="38"/>
      <c r="BY83" s="38"/>
      <c r="BZ83" s="39"/>
      <c r="CA83" s="38"/>
      <c r="CB83" s="38"/>
      <c r="CC83" s="38"/>
      <c r="CD83" s="38"/>
      <c r="CE83" s="36"/>
      <c r="CF83" s="36"/>
      <c r="CG83" s="36"/>
      <c r="CH83" s="40"/>
      <c r="CI83" s="96"/>
    </row>
    <row r="84" spans="1:87" ht="14" customHeight="1" x14ac:dyDescent="0.15">
      <c r="A84" s="495">
        <f t="shared" si="10"/>
        <v>0</v>
      </c>
      <c r="B84" s="94"/>
      <c r="C84" s="95" t="s">
        <v>845</v>
      </c>
      <c r="D84" s="35">
        <v>2</v>
      </c>
      <c r="E84" s="54" t="s">
        <v>393</v>
      </c>
      <c r="F84" s="56">
        <v>6.0692963084993767</v>
      </c>
      <c r="G84" s="56">
        <v>6.2293831468598144</v>
      </c>
      <c r="H84" s="56">
        <v>10.363049237183022</v>
      </c>
      <c r="I84" s="56">
        <v>81.569039524767476</v>
      </c>
      <c r="J84" s="56">
        <v>113.48168912322996</v>
      </c>
      <c r="K84" s="54">
        <v>887.44065881724191</v>
      </c>
      <c r="L84" s="56">
        <v>180.67865419548056</v>
      </c>
      <c r="M84" s="56">
        <v>231.94578007979553</v>
      </c>
      <c r="N84" s="54">
        <v>387.21310845520645</v>
      </c>
      <c r="O84" s="54">
        <v>276.43844114255239</v>
      </c>
      <c r="P84" s="56">
        <v>52.981815547451561</v>
      </c>
      <c r="Q84" s="56">
        <v>75.95744055686994</v>
      </c>
      <c r="R84" s="54">
        <v>82.371185932755338</v>
      </c>
      <c r="S84" s="56">
        <v>113.24872111049315</v>
      </c>
      <c r="T84" s="56">
        <v>6.5552979999999996</v>
      </c>
      <c r="U84" s="56">
        <v>4.0623598463759985</v>
      </c>
      <c r="V84" s="56">
        <v>2.3276110000000005</v>
      </c>
      <c r="W84" s="56">
        <v>30.345295500000006</v>
      </c>
      <c r="X84" s="56">
        <v>0.45206250000000003</v>
      </c>
      <c r="Y84" s="56">
        <v>6.1665799999999997</v>
      </c>
      <c r="Z84" s="56">
        <v>2.26213</v>
      </c>
      <c r="AA84" s="56">
        <v>9.9632994999999998</v>
      </c>
      <c r="AB84" s="54">
        <v>250</v>
      </c>
      <c r="AC84" s="54">
        <v>102.290685</v>
      </c>
      <c r="AD84" s="54">
        <v>31.043232000000003</v>
      </c>
      <c r="AE84" s="58">
        <v>0.1</v>
      </c>
      <c r="AF84" s="102">
        <v>0.02</v>
      </c>
      <c r="BB84" s="466"/>
      <c r="BC84" s="302"/>
      <c r="BD84" s="94"/>
      <c r="BE84" s="95"/>
      <c r="BF84" s="95" t="s">
        <v>843</v>
      </c>
      <c r="BG84" s="35"/>
      <c r="BH84" s="36"/>
      <c r="BI84" s="37"/>
      <c r="BJ84" s="38"/>
      <c r="BK84" s="38"/>
      <c r="BL84" s="36"/>
      <c r="BM84" s="36"/>
      <c r="BN84" s="36"/>
      <c r="BO84" s="36"/>
      <c r="BP84" s="36"/>
      <c r="BQ84" s="36"/>
      <c r="BR84" s="36"/>
      <c r="BS84" s="36"/>
      <c r="BT84" s="36"/>
      <c r="BU84" s="36"/>
      <c r="BV84" s="39"/>
      <c r="BW84" s="38"/>
      <c r="BX84" s="38"/>
      <c r="BY84" s="38"/>
      <c r="BZ84" s="39"/>
      <c r="CA84" s="38"/>
      <c r="CB84" s="38"/>
      <c r="CC84" s="38"/>
      <c r="CD84" s="38"/>
      <c r="CE84" s="36"/>
      <c r="CF84" s="36"/>
      <c r="CG84" s="36"/>
      <c r="CH84" s="40"/>
      <c r="CI84" s="96"/>
    </row>
    <row r="85" spans="1:87" ht="14" customHeight="1" x14ac:dyDescent="0.15">
      <c r="A85" s="495">
        <f t="shared" si="10"/>
        <v>0</v>
      </c>
      <c r="B85" s="94"/>
      <c r="C85" s="95" t="s">
        <v>846</v>
      </c>
      <c r="D85" s="35">
        <v>3</v>
      </c>
      <c r="E85" s="54" t="s">
        <v>393</v>
      </c>
      <c r="F85" s="56">
        <v>5.7441832063767091</v>
      </c>
      <c r="G85" s="56">
        <v>5.8149114132388231</v>
      </c>
      <c r="H85" s="56">
        <v>9.898249504405916</v>
      </c>
      <c r="I85" s="56">
        <v>78.010763253350035</v>
      </c>
      <c r="J85" s="56">
        <v>100.28905604042092</v>
      </c>
      <c r="K85" s="54">
        <v>891.32304395372273</v>
      </c>
      <c r="L85" s="56">
        <v>159.29865940335495</v>
      </c>
      <c r="M85" s="56">
        <v>246.79923176922964</v>
      </c>
      <c r="N85" s="54">
        <v>413.46024734983627</v>
      </c>
      <c r="O85" s="54">
        <v>294.69523732191914</v>
      </c>
      <c r="P85" s="56">
        <v>48.22202757542513</v>
      </c>
      <c r="Q85" s="56">
        <v>72.879979828782808</v>
      </c>
      <c r="R85" s="54">
        <v>80.467986647864578</v>
      </c>
      <c r="S85" s="56">
        <v>109.40262740020724</v>
      </c>
      <c r="T85" s="56">
        <v>6.5552979999999996</v>
      </c>
      <c r="U85" s="56">
        <v>3.8236621445639991</v>
      </c>
      <c r="V85" s="56">
        <v>2.1454839999999997</v>
      </c>
      <c r="W85" s="56">
        <v>28.815295500000001</v>
      </c>
      <c r="X85" s="56">
        <v>0.46370250000000002</v>
      </c>
      <c r="Y85" s="56">
        <v>6.2417959999999999</v>
      </c>
      <c r="Z85" s="56">
        <v>2.0269299999999997</v>
      </c>
      <c r="AA85" s="56">
        <v>8.8359645000000011</v>
      </c>
      <c r="AB85" s="54">
        <v>250</v>
      </c>
      <c r="AC85" s="54">
        <v>89.901839999999993</v>
      </c>
      <c r="AD85" s="54">
        <v>28.458231999999999</v>
      </c>
      <c r="AE85" s="58">
        <v>0.1</v>
      </c>
      <c r="AF85" s="102">
        <v>0.02</v>
      </c>
      <c r="BB85" s="466"/>
      <c r="BC85" s="302"/>
      <c r="BD85" s="99" t="s">
        <v>753</v>
      </c>
      <c r="BE85" s="100"/>
      <c r="BF85" s="100" t="s">
        <v>844</v>
      </c>
      <c r="BG85" s="46"/>
      <c r="BH85" s="47"/>
      <c r="BI85" s="48"/>
      <c r="BJ85" s="49"/>
      <c r="BK85" s="49"/>
      <c r="BL85" s="47"/>
      <c r="BM85" s="47"/>
      <c r="BN85" s="47"/>
      <c r="BO85" s="47"/>
      <c r="BP85" s="47"/>
      <c r="BQ85" s="47"/>
      <c r="BR85" s="47"/>
      <c r="BS85" s="47"/>
      <c r="BT85" s="47"/>
      <c r="BU85" s="47"/>
      <c r="BV85" s="50"/>
      <c r="BW85" s="49"/>
      <c r="BX85" s="49"/>
      <c r="BY85" s="49"/>
      <c r="BZ85" s="50"/>
      <c r="CA85" s="49"/>
      <c r="CB85" s="49"/>
      <c r="CC85" s="49"/>
      <c r="CD85" s="49"/>
      <c r="CE85" s="47"/>
      <c r="CF85" s="47"/>
      <c r="CG85" s="47"/>
      <c r="CH85" s="51"/>
      <c r="CI85" s="101"/>
    </row>
    <row r="86" spans="1:87" ht="14" customHeight="1" x14ac:dyDescent="0.15">
      <c r="A86" s="495">
        <f t="shared" si="10"/>
        <v>0</v>
      </c>
      <c r="B86" s="94"/>
      <c r="C86" s="95" t="s">
        <v>847</v>
      </c>
      <c r="D86" s="35">
        <v>4</v>
      </c>
      <c r="E86" s="54" t="s">
        <v>393</v>
      </c>
      <c r="F86" s="56">
        <v>5.3725540538280807</v>
      </c>
      <c r="G86" s="56">
        <v>5.3301457251750843</v>
      </c>
      <c r="H86" s="56">
        <v>9.3743306834913227</v>
      </c>
      <c r="I86" s="56">
        <v>73.883638827484788</v>
      </c>
      <c r="J86" s="56">
        <v>88.597373753434113</v>
      </c>
      <c r="K86" s="54">
        <v>901.63454158418517</v>
      </c>
      <c r="L86" s="56">
        <v>140.55135507692307</v>
      </c>
      <c r="M86" s="56">
        <v>259.26679728393117</v>
      </c>
      <c r="N86" s="54">
        <v>442.01144091873823</v>
      </c>
      <c r="O86" s="54">
        <v>314.83911019360301</v>
      </c>
      <c r="P86" s="56">
        <v>43.594035418853473</v>
      </c>
      <c r="Q86" s="56">
        <v>68.722455127805887</v>
      </c>
      <c r="R86" s="54">
        <v>78.493118059038437</v>
      </c>
      <c r="S86" s="56">
        <v>98.539902251789528</v>
      </c>
      <c r="T86" s="56">
        <v>6.5552979999999996</v>
      </c>
      <c r="U86" s="56">
        <v>3.5849644427519993</v>
      </c>
      <c r="V86" s="56">
        <v>2.0073570000000003</v>
      </c>
      <c r="W86" s="56">
        <v>26.385295500000002</v>
      </c>
      <c r="X86" s="56">
        <v>0.45974249999999994</v>
      </c>
      <c r="Y86" s="56">
        <v>6.0867719999999998</v>
      </c>
      <c r="Z86" s="56">
        <v>1.82023</v>
      </c>
      <c r="AA86" s="56">
        <v>7.9585714999999997</v>
      </c>
      <c r="AB86" s="54">
        <v>250</v>
      </c>
      <c r="AC86" s="54">
        <v>79.107315</v>
      </c>
      <c r="AD86" s="54">
        <v>26.423232000000006</v>
      </c>
      <c r="AE86" s="58">
        <v>0.1</v>
      </c>
      <c r="AF86" s="102">
        <v>0.02</v>
      </c>
      <c r="BB86" s="466"/>
      <c r="BC86" s="302"/>
      <c r="BD86" s="98" t="s">
        <v>755</v>
      </c>
      <c r="BE86" s="312"/>
      <c r="BF86" s="95" t="s">
        <v>845</v>
      </c>
      <c r="BG86" s="35"/>
      <c r="BH86" s="54"/>
      <c r="BI86" s="55"/>
      <c r="BJ86" s="56"/>
      <c r="BK86" s="56"/>
      <c r="BL86" s="54"/>
      <c r="BM86" s="54"/>
      <c r="BN86" s="54"/>
      <c r="BO86" s="54"/>
      <c r="BP86" s="54"/>
      <c r="BQ86" s="54"/>
      <c r="BR86" s="54"/>
      <c r="BS86" s="54"/>
      <c r="BT86" s="54"/>
      <c r="BU86" s="54"/>
      <c r="BV86" s="57"/>
      <c r="BW86" s="56"/>
      <c r="BX86" s="56"/>
      <c r="BY86" s="56"/>
      <c r="BZ86" s="57"/>
      <c r="CA86" s="56"/>
      <c r="CB86" s="56"/>
      <c r="CC86" s="56"/>
      <c r="CD86" s="56"/>
      <c r="CE86" s="54"/>
      <c r="CF86" s="54"/>
      <c r="CG86" s="54"/>
      <c r="CH86" s="58"/>
      <c r="CI86" s="102"/>
    </row>
    <row r="87" spans="1:87" ht="14" customHeight="1" x14ac:dyDescent="0.15">
      <c r="A87" s="495">
        <f t="shared" si="10"/>
        <v>0</v>
      </c>
      <c r="B87" s="94"/>
      <c r="C87" s="95" t="s">
        <v>848</v>
      </c>
      <c r="D87" s="35">
        <v>5</v>
      </c>
      <c r="E87" s="54" t="s">
        <v>393</v>
      </c>
      <c r="F87" s="56">
        <v>4.9810148845342885</v>
      </c>
      <c r="G87" s="56">
        <v>4.8330022488481328</v>
      </c>
      <c r="H87" s="56">
        <v>8.8021231558805439</v>
      </c>
      <c r="I87" s="56">
        <v>68.441619744620866</v>
      </c>
      <c r="J87" s="56">
        <v>75.076537885631765</v>
      </c>
      <c r="K87" s="54">
        <v>909.02611534276389</v>
      </c>
      <c r="L87" s="56">
        <v>119.11341285580599</v>
      </c>
      <c r="M87" s="56">
        <v>285.60562225113392</v>
      </c>
      <c r="N87" s="54">
        <v>479.51738328318339</v>
      </c>
      <c r="O87" s="54">
        <v>343.29228361887908</v>
      </c>
      <c r="P87" s="56">
        <v>38.313539282717024</v>
      </c>
      <c r="Q87" s="56">
        <v>64.276451137480876</v>
      </c>
      <c r="R87" s="54">
        <v>76.118905528157939</v>
      </c>
      <c r="S87" s="56">
        <v>91.296296296296305</v>
      </c>
      <c r="T87" s="56">
        <v>6.5552979999999996</v>
      </c>
      <c r="U87" s="56">
        <v>3.3462667409399995</v>
      </c>
      <c r="V87" s="56">
        <v>1.9132300000000002</v>
      </c>
      <c r="W87" s="56">
        <v>23.0552955</v>
      </c>
      <c r="X87" s="56">
        <v>0.44018249999999992</v>
      </c>
      <c r="Y87" s="56">
        <v>5.7015080000000005</v>
      </c>
      <c r="Z87" s="56">
        <v>1.6420300000000001</v>
      </c>
      <c r="AA87" s="56">
        <v>7.3311204999999999</v>
      </c>
      <c r="AB87" s="54">
        <v>150</v>
      </c>
      <c r="AC87" s="54">
        <v>69.907110000000003</v>
      </c>
      <c r="AD87" s="54">
        <v>24.938232000000003</v>
      </c>
      <c r="AE87" s="58">
        <v>0.1</v>
      </c>
      <c r="AF87" s="102">
        <v>0.02</v>
      </c>
      <c r="BB87" s="466"/>
      <c r="BC87" s="302"/>
      <c r="BD87" s="94"/>
      <c r="BE87" s="95"/>
      <c r="BF87" s="95" t="s">
        <v>846</v>
      </c>
      <c r="BG87" s="35"/>
      <c r="BH87" s="54"/>
      <c r="BI87" s="55"/>
      <c r="BJ87" s="56"/>
      <c r="BK87" s="56"/>
      <c r="BL87" s="54"/>
      <c r="BM87" s="54"/>
      <c r="BN87" s="54"/>
      <c r="BO87" s="54"/>
      <c r="BP87" s="54"/>
      <c r="BQ87" s="54"/>
      <c r="BR87" s="54"/>
      <c r="BS87" s="54"/>
      <c r="BT87" s="54"/>
      <c r="BU87" s="54"/>
      <c r="BV87" s="57"/>
      <c r="BW87" s="56"/>
      <c r="BX87" s="56"/>
      <c r="BY87" s="56"/>
      <c r="BZ87" s="57"/>
      <c r="CA87" s="56"/>
      <c r="CB87" s="56"/>
      <c r="CC87" s="56"/>
      <c r="CD87" s="56"/>
      <c r="CE87" s="54"/>
      <c r="CF87" s="54"/>
      <c r="CG87" s="54"/>
      <c r="CH87" s="58"/>
      <c r="CI87" s="102"/>
    </row>
    <row r="88" spans="1:87" ht="14" customHeight="1" x14ac:dyDescent="0.15">
      <c r="A88" s="495">
        <f t="shared" si="10"/>
        <v>0</v>
      </c>
      <c r="B88" s="99" t="str">
        <f>IF($BE$6=1,BD90,BD91)</f>
        <v>A (folg. Aufwüchse)</v>
      </c>
      <c r="C88" s="100" t="s">
        <v>849</v>
      </c>
      <c r="D88" s="46">
        <v>1</v>
      </c>
      <c r="E88" s="61" t="s">
        <v>393</v>
      </c>
      <c r="F88" s="63">
        <v>5.9726548070917023</v>
      </c>
      <c r="G88" s="63">
        <v>6.1023849641195955</v>
      </c>
      <c r="H88" s="63">
        <v>10.22948487771221</v>
      </c>
      <c r="I88" s="63">
        <v>80.776959348556758</v>
      </c>
      <c r="J88" s="63">
        <v>130.88851596955462</v>
      </c>
      <c r="K88" s="61">
        <v>876.3581463756974</v>
      </c>
      <c r="L88" s="63">
        <v>209.286599845371</v>
      </c>
      <c r="M88" s="63">
        <v>223.24023976960345</v>
      </c>
      <c r="N88" s="61">
        <v>365.31105587158225</v>
      </c>
      <c r="O88" s="61">
        <v>271.41363673952981</v>
      </c>
      <c r="P88" s="63">
        <v>31.613552672511972</v>
      </c>
      <c r="Q88" s="63">
        <v>74.640535843772881</v>
      </c>
      <c r="R88" s="61">
        <v>84.647110645749692</v>
      </c>
      <c r="S88" s="63">
        <v>124.59898972547654</v>
      </c>
      <c r="T88" s="63">
        <v>8.2477590000000003</v>
      </c>
      <c r="U88" s="63">
        <v>4.2811643615939996</v>
      </c>
      <c r="V88" s="63">
        <v>2.7129630000000002</v>
      </c>
      <c r="W88" s="63">
        <v>32.458954500000004</v>
      </c>
      <c r="X88" s="63">
        <v>0.32093500000000003</v>
      </c>
      <c r="Y88" s="63">
        <v>4.6521173333333321</v>
      </c>
      <c r="Z88" s="63">
        <v>2.52583</v>
      </c>
      <c r="AA88" s="63">
        <v>12.121989000000001</v>
      </c>
      <c r="AB88" s="61">
        <v>400</v>
      </c>
      <c r="AC88" s="61">
        <v>145.27785749999998</v>
      </c>
      <c r="AD88" s="61">
        <v>35.827181500000009</v>
      </c>
      <c r="AE88" s="65">
        <v>0.3</v>
      </c>
      <c r="AF88" s="103">
        <v>0.02</v>
      </c>
      <c r="BB88" s="466"/>
      <c r="BC88" s="302"/>
      <c r="BD88" s="94"/>
      <c r="BE88" s="95"/>
      <c r="BF88" s="95" t="s">
        <v>847</v>
      </c>
      <c r="BG88" s="35"/>
      <c r="BH88" s="54"/>
      <c r="BI88" s="55"/>
      <c r="BJ88" s="56"/>
      <c r="BK88" s="56"/>
      <c r="BL88" s="54"/>
      <c r="BM88" s="54"/>
      <c r="BN88" s="54"/>
      <c r="BO88" s="54"/>
      <c r="BP88" s="54"/>
      <c r="BQ88" s="54"/>
      <c r="BR88" s="54"/>
      <c r="BS88" s="54"/>
      <c r="BT88" s="54"/>
      <c r="BU88" s="54"/>
      <c r="BV88" s="57"/>
      <c r="BW88" s="56"/>
      <c r="BX88" s="56"/>
      <c r="BY88" s="56"/>
      <c r="BZ88" s="57"/>
      <c r="CA88" s="56"/>
      <c r="CB88" s="56"/>
      <c r="CC88" s="56"/>
      <c r="CD88" s="56"/>
      <c r="CE88" s="54"/>
      <c r="CF88" s="54"/>
      <c r="CG88" s="54"/>
      <c r="CH88" s="58"/>
      <c r="CI88" s="102"/>
    </row>
    <row r="89" spans="1:87" ht="14" customHeight="1" x14ac:dyDescent="0.15">
      <c r="A89" s="495">
        <f t="shared" si="10"/>
        <v>0</v>
      </c>
      <c r="B89" s="94"/>
      <c r="C89" s="95" t="s">
        <v>850</v>
      </c>
      <c r="D89" s="35">
        <v>2</v>
      </c>
      <c r="E89" s="36" t="s">
        <v>393</v>
      </c>
      <c r="F89" s="38">
        <v>5.8244551152513724</v>
      </c>
      <c r="G89" s="38">
        <v>5.9132643483020697</v>
      </c>
      <c r="H89" s="38">
        <v>10.017720558604536</v>
      </c>
      <c r="I89" s="38">
        <v>79.345490817412454</v>
      </c>
      <c r="J89" s="38">
        <v>119.32224346297727</v>
      </c>
      <c r="K89" s="36">
        <v>881.86923440979945</v>
      </c>
      <c r="L89" s="38">
        <v>190.24256611609971</v>
      </c>
      <c r="M89" s="38">
        <v>229.00397588302252</v>
      </c>
      <c r="N89" s="36">
        <v>372.87414963363602</v>
      </c>
      <c r="O89" s="36">
        <v>278.02670237477628</v>
      </c>
      <c r="P89" s="38">
        <v>35.774064885641806</v>
      </c>
      <c r="Q89" s="38">
        <v>73.260573770223857</v>
      </c>
      <c r="R89" s="36">
        <v>83.210049987974571</v>
      </c>
      <c r="S89" s="38">
        <v>118.83404411764705</v>
      </c>
      <c r="T89" s="38">
        <v>8.2477590000000003</v>
      </c>
      <c r="U89" s="38">
        <v>4.0225734731879994</v>
      </c>
      <c r="V89" s="38">
        <v>2.4868360000000007</v>
      </c>
      <c r="W89" s="38">
        <v>31.828954500000005</v>
      </c>
      <c r="X89" s="38">
        <v>0.34817500000000001</v>
      </c>
      <c r="Y89" s="38">
        <v>4.9575733333333334</v>
      </c>
      <c r="Z89" s="38">
        <v>2.26213</v>
      </c>
      <c r="AA89" s="38">
        <v>10.744712000000002</v>
      </c>
      <c r="AB89" s="36">
        <v>250</v>
      </c>
      <c r="AC89" s="36">
        <v>131.2946925</v>
      </c>
      <c r="AD89" s="36">
        <v>32.692181500000004</v>
      </c>
      <c r="AE89" s="40">
        <v>0.1</v>
      </c>
      <c r="AF89" s="96">
        <v>0.02</v>
      </c>
      <c r="BB89" s="466"/>
      <c r="BC89" s="302"/>
      <c r="BD89" s="94"/>
      <c r="BE89" s="95"/>
      <c r="BF89" s="95" t="s">
        <v>848</v>
      </c>
      <c r="BG89" s="35"/>
      <c r="BH89" s="54"/>
      <c r="BI89" s="55"/>
      <c r="BJ89" s="56"/>
      <c r="BK89" s="56"/>
      <c r="BL89" s="54"/>
      <c r="BM89" s="54"/>
      <c r="BN89" s="54"/>
      <c r="BO89" s="54"/>
      <c r="BP89" s="54"/>
      <c r="BQ89" s="54"/>
      <c r="BR89" s="54"/>
      <c r="BS89" s="54"/>
      <c r="BT89" s="54"/>
      <c r="BU89" s="54"/>
      <c r="BV89" s="57"/>
      <c r="BW89" s="56"/>
      <c r="BX89" s="56"/>
      <c r="BY89" s="56"/>
      <c r="BZ89" s="57"/>
      <c r="CA89" s="56"/>
      <c r="CB89" s="56"/>
      <c r="CC89" s="56"/>
      <c r="CD89" s="56"/>
      <c r="CE89" s="54"/>
      <c r="CF89" s="54"/>
      <c r="CG89" s="54"/>
      <c r="CH89" s="58"/>
      <c r="CI89" s="102"/>
    </row>
    <row r="90" spans="1:87" ht="14" customHeight="1" x14ac:dyDescent="0.15">
      <c r="A90" s="495">
        <f t="shared" si="10"/>
        <v>0</v>
      </c>
      <c r="B90" s="94"/>
      <c r="C90" s="95" t="s">
        <v>851</v>
      </c>
      <c r="D90" s="35">
        <v>3</v>
      </c>
      <c r="E90" s="36" t="s">
        <v>393</v>
      </c>
      <c r="F90" s="38">
        <v>5.4699590683924484</v>
      </c>
      <c r="G90" s="38">
        <v>5.4643142119392403</v>
      </c>
      <c r="H90" s="38">
        <v>9.504662610507582</v>
      </c>
      <c r="I90" s="38">
        <v>75.59988020828969</v>
      </c>
      <c r="J90" s="38">
        <v>105.4700805850435</v>
      </c>
      <c r="K90" s="36">
        <v>885.46977393894088</v>
      </c>
      <c r="L90" s="38">
        <v>167.68001058888285</v>
      </c>
      <c r="M90" s="38">
        <v>246.39616627536029</v>
      </c>
      <c r="N90" s="36">
        <v>399.08298953799789</v>
      </c>
      <c r="O90" s="36">
        <v>295.5563873871443</v>
      </c>
      <c r="P90" s="38">
        <v>32.915272548585897</v>
      </c>
      <c r="Q90" s="38">
        <v>69.851630282351053</v>
      </c>
      <c r="R90" s="36">
        <v>81.312439120660017</v>
      </c>
      <c r="S90" s="38">
        <v>115.2048874673752</v>
      </c>
      <c r="T90" s="38">
        <v>8.2477590000000003</v>
      </c>
      <c r="U90" s="38">
        <v>3.7639825847819997</v>
      </c>
      <c r="V90" s="38">
        <v>2.3047090000000003</v>
      </c>
      <c r="W90" s="38">
        <v>30.298954500000004</v>
      </c>
      <c r="X90" s="38">
        <v>0.359815</v>
      </c>
      <c r="Y90" s="38">
        <v>5.0327893333333336</v>
      </c>
      <c r="Z90" s="38">
        <v>2.0269299999999997</v>
      </c>
      <c r="AA90" s="38">
        <v>9.617377000000003</v>
      </c>
      <c r="AB90" s="36">
        <v>250</v>
      </c>
      <c r="AC90" s="36">
        <v>118.90584749999999</v>
      </c>
      <c r="AD90" s="36">
        <v>30.107181500000003</v>
      </c>
      <c r="AE90" s="40">
        <v>0.1</v>
      </c>
      <c r="AF90" s="96">
        <v>0.02</v>
      </c>
      <c r="BB90" s="466"/>
      <c r="BC90" s="302"/>
      <c r="BD90" s="99" t="s">
        <v>760</v>
      </c>
      <c r="BE90" s="100"/>
      <c r="BF90" s="100" t="s">
        <v>849</v>
      </c>
      <c r="BG90" s="46"/>
      <c r="BH90" s="61"/>
      <c r="BI90" s="62"/>
      <c r="BJ90" s="63"/>
      <c r="BK90" s="63"/>
      <c r="BL90" s="61"/>
      <c r="BM90" s="61"/>
      <c r="BN90" s="61"/>
      <c r="BO90" s="61"/>
      <c r="BP90" s="61"/>
      <c r="BQ90" s="61"/>
      <c r="BR90" s="61"/>
      <c r="BS90" s="61"/>
      <c r="BT90" s="61"/>
      <c r="BU90" s="61"/>
      <c r="BV90" s="64"/>
      <c r="BW90" s="63"/>
      <c r="BX90" s="63"/>
      <c r="BY90" s="63"/>
      <c r="BZ90" s="64"/>
      <c r="CA90" s="63"/>
      <c r="CB90" s="63"/>
      <c r="CC90" s="63"/>
      <c r="CD90" s="63"/>
      <c r="CE90" s="61"/>
      <c r="CF90" s="61"/>
      <c r="CG90" s="61"/>
      <c r="CH90" s="65"/>
      <c r="CI90" s="103"/>
    </row>
    <row r="91" spans="1:87" ht="14" customHeight="1" x14ac:dyDescent="0.15">
      <c r="A91" s="495">
        <f t="shared" si="10"/>
        <v>0</v>
      </c>
      <c r="B91" s="94"/>
      <c r="C91" s="95" t="s">
        <v>852</v>
      </c>
      <c r="D91" s="35">
        <v>4</v>
      </c>
      <c r="E91" s="36" t="s">
        <v>393</v>
      </c>
      <c r="F91" s="38">
        <v>5.2719564571508526</v>
      </c>
      <c r="G91" s="38">
        <v>5.2116192222762887</v>
      </c>
      <c r="H91" s="38">
        <v>9.2183278623784553</v>
      </c>
      <c r="I91" s="38">
        <v>73.234684872611311</v>
      </c>
      <c r="J91" s="38">
        <v>95.270387745140852</v>
      </c>
      <c r="K91" s="36">
        <v>891.13664217818075</v>
      </c>
      <c r="L91" s="38">
        <v>151.23302236111113</v>
      </c>
      <c r="M91" s="38">
        <v>257.34246313824912</v>
      </c>
      <c r="N91" s="36">
        <v>414.82004829164197</v>
      </c>
      <c r="O91" s="36">
        <v>313.26347142857139</v>
      </c>
      <c r="P91" s="38">
        <v>30.625033103508081</v>
      </c>
      <c r="Q91" s="38">
        <v>67.853194926772005</v>
      </c>
      <c r="R91" s="36">
        <v>79.714295583923061</v>
      </c>
      <c r="S91" s="38">
        <v>109.42652163324502</v>
      </c>
      <c r="T91" s="38">
        <v>8.2477590000000003</v>
      </c>
      <c r="U91" s="38">
        <v>3.5053916963759995</v>
      </c>
      <c r="V91" s="38">
        <v>2.1665820000000005</v>
      </c>
      <c r="W91" s="38">
        <v>27.868954500000005</v>
      </c>
      <c r="X91" s="38">
        <v>0.35585500000000003</v>
      </c>
      <c r="Y91" s="38">
        <v>4.8777653333333335</v>
      </c>
      <c r="Z91" s="38">
        <v>1.82023</v>
      </c>
      <c r="AA91" s="38">
        <v>8.7399839999999998</v>
      </c>
      <c r="AB91" s="36">
        <v>250</v>
      </c>
      <c r="AC91" s="36">
        <v>108.1113225</v>
      </c>
      <c r="AD91" s="36">
        <v>28.07218150000001</v>
      </c>
      <c r="AE91" s="40">
        <v>0.1</v>
      </c>
      <c r="AF91" s="96">
        <v>0.02</v>
      </c>
      <c r="BB91" s="466"/>
      <c r="BC91" s="302"/>
      <c r="BD91" s="98" t="s">
        <v>762</v>
      </c>
      <c r="BE91" s="312"/>
      <c r="BF91" s="95" t="s">
        <v>850</v>
      </c>
      <c r="BG91" s="35"/>
      <c r="BH91" s="36"/>
      <c r="BI91" s="37"/>
      <c r="BJ91" s="38"/>
      <c r="BK91" s="38"/>
      <c r="BL91" s="36"/>
      <c r="BM91" s="36"/>
      <c r="BN91" s="36"/>
      <c r="BO91" s="36"/>
      <c r="BP91" s="36"/>
      <c r="BQ91" s="36"/>
      <c r="BR91" s="36"/>
      <c r="BS91" s="36"/>
      <c r="BT91" s="36"/>
      <c r="BU91" s="36"/>
      <c r="BV91" s="39"/>
      <c r="BW91" s="38"/>
      <c r="BX91" s="38"/>
      <c r="BY91" s="38"/>
      <c r="BZ91" s="39"/>
      <c r="CA91" s="38"/>
      <c r="CB91" s="38"/>
      <c r="CC91" s="38"/>
      <c r="CD91" s="38"/>
      <c r="CE91" s="36"/>
      <c r="CF91" s="36"/>
      <c r="CG91" s="36"/>
      <c r="CH91" s="40"/>
      <c r="CI91" s="96"/>
    </row>
    <row r="92" spans="1:87" ht="14" customHeight="1" x14ac:dyDescent="0.15">
      <c r="A92" s="495">
        <f t="shared" si="10"/>
        <v>0</v>
      </c>
      <c r="B92" s="94"/>
      <c r="C92" s="95" t="s">
        <v>853</v>
      </c>
      <c r="D92" s="35">
        <v>5</v>
      </c>
      <c r="E92" s="36" t="s">
        <v>393</v>
      </c>
      <c r="F92" s="38">
        <v>4.8690236343376325</v>
      </c>
      <c r="G92" s="38">
        <v>4.7099897771036199</v>
      </c>
      <c r="H92" s="38">
        <v>8.6184532998143109</v>
      </c>
      <c r="I92" s="38">
        <v>68.139798826292974</v>
      </c>
      <c r="J92" s="38">
        <v>81.749369435406976</v>
      </c>
      <c r="K92" s="36">
        <v>893.10754484111817</v>
      </c>
      <c r="L92" s="38">
        <v>129.66532889175664</v>
      </c>
      <c r="M92" s="38">
        <v>283.59112638996021</v>
      </c>
      <c r="N92" s="36">
        <v>454.00538874876963</v>
      </c>
      <c r="O92" s="36">
        <v>342.88887482694167</v>
      </c>
      <c r="P92" s="38">
        <v>27.100289643129106</v>
      </c>
      <c r="Q92" s="38">
        <v>63.925557898862984</v>
      </c>
      <c r="R92" s="36">
        <v>77.513659426721802</v>
      </c>
      <c r="S92" s="38">
        <v>107.93774880669909</v>
      </c>
      <c r="T92" s="38">
        <v>8.2477590000000003</v>
      </c>
      <c r="U92" s="38">
        <v>3.2468008079699993</v>
      </c>
      <c r="V92" s="38">
        <v>2.0724550000000006</v>
      </c>
      <c r="W92" s="38">
        <v>24.538954500000003</v>
      </c>
      <c r="X92" s="38">
        <v>0.33629500000000001</v>
      </c>
      <c r="Y92" s="38">
        <v>4.4925013333333341</v>
      </c>
      <c r="Z92" s="38">
        <v>1.6420300000000001</v>
      </c>
      <c r="AA92" s="38">
        <v>8.1125330000000009</v>
      </c>
      <c r="AB92" s="36">
        <v>150</v>
      </c>
      <c r="AC92" s="36">
        <v>98.911117499999989</v>
      </c>
      <c r="AD92" s="36">
        <v>26.587181500000007</v>
      </c>
      <c r="AE92" s="40">
        <v>0.1</v>
      </c>
      <c r="AF92" s="96">
        <v>0.02</v>
      </c>
      <c r="BB92" s="466"/>
      <c r="BC92" s="302"/>
      <c r="BD92" s="94"/>
      <c r="BE92" s="95"/>
      <c r="BF92" s="95" t="s">
        <v>851</v>
      </c>
      <c r="BG92" s="35"/>
      <c r="BH92" s="36"/>
      <c r="BI92" s="37"/>
      <c r="BJ92" s="38"/>
      <c r="BK92" s="38"/>
      <c r="BL92" s="36"/>
      <c r="BM92" s="36"/>
      <c r="BN92" s="36"/>
      <c r="BO92" s="36"/>
      <c r="BP92" s="36"/>
      <c r="BQ92" s="36"/>
      <c r="BR92" s="36"/>
      <c r="BS92" s="36"/>
      <c r="BT92" s="36"/>
      <c r="BU92" s="36"/>
      <c r="BV92" s="39"/>
      <c r="BW92" s="38"/>
      <c r="BX92" s="38"/>
      <c r="BY92" s="38"/>
      <c r="BZ92" s="39"/>
      <c r="CA92" s="38"/>
      <c r="CB92" s="38"/>
      <c r="CC92" s="38"/>
      <c r="CD92" s="38"/>
      <c r="CE92" s="36"/>
      <c r="CF92" s="36"/>
      <c r="CG92" s="36"/>
      <c r="CH92" s="40"/>
      <c r="CI92" s="96"/>
    </row>
    <row r="93" spans="1:87" ht="14" customHeight="1" x14ac:dyDescent="0.15">
      <c r="A93" s="495">
        <f t="shared" si="10"/>
        <v>0</v>
      </c>
      <c r="B93" s="99" t="str">
        <f>IF($BE$6=1,BD95,BD96)</f>
        <v>AR (folg. Aufwüchse)</v>
      </c>
      <c r="C93" s="100" t="s">
        <v>854</v>
      </c>
      <c r="D93" s="46">
        <v>1</v>
      </c>
      <c r="E93" s="47" t="s">
        <v>393</v>
      </c>
      <c r="F93" s="49">
        <v>6.1261384831819603</v>
      </c>
      <c r="G93" s="49">
        <v>6.3108255483047513</v>
      </c>
      <c r="H93" s="49">
        <v>10.433708741718476</v>
      </c>
      <c r="I93" s="49">
        <v>82.02781806257417</v>
      </c>
      <c r="J93" s="49">
        <v>127.01792711180869</v>
      </c>
      <c r="K93" s="47">
        <v>874.5927947924298</v>
      </c>
      <c r="L93" s="49">
        <v>202.9230094545116</v>
      </c>
      <c r="M93" s="49">
        <v>208.09538959048749</v>
      </c>
      <c r="N93" s="47">
        <v>340.28268061885416</v>
      </c>
      <c r="O93" s="47">
        <v>257.71569697849708</v>
      </c>
      <c r="P93" s="49">
        <v>42.602774832613484</v>
      </c>
      <c r="Q93" s="49">
        <v>76.710162691290037</v>
      </c>
      <c r="R93" s="47">
        <v>84.249826247342909</v>
      </c>
      <c r="S93" s="49">
        <v>126.49799906035429</v>
      </c>
      <c r="T93" s="49">
        <v>8.2477590000000003</v>
      </c>
      <c r="U93" s="49">
        <v>4.2811643615939996</v>
      </c>
      <c r="V93" s="49">
        <v>2.7129630000000002</v>
      </c>
      <c r="W93" s="49">
        <v>32.458954500000004</v>
      </c>
      <c r="X93" s="49">
        <v>0.32093500000000003</v>
      </c>
      <c r="Y93" s="49">
        <v>5.8611240000000002</v>
      </c>
      <c r="Z93" s="49">
        <v>2.52583</v>
      </c>
      <c r="AA93" s="49">
        <v>11.340576499999999</v>
      </c>
      <c r="AB93" s="47">
        <v>400</v>
      </c>
      <c r="AC93" s="47">
        <v>116.27384999999998</v>
      </c>
      <c r="AD93" s="47">
        <v>34.178232000000001</v>
      </c>
      <c r="AE93" s="51">
        <v>0.3</v>
      </c>
      <c r="AF93" s="101">
        <v>0.02</v>
      </c>
      <c r="BB93" s="466"/>
      <c r="BC93" s="302"/>
      <c r="BD93" s="94"/>
      <c r="BE93" s="95"/>
      <c r="BF93" s="95" t="s">
        <v>852</v>
      </c>
      <c r="BG93" s="35"/>
      <c r="BH93" s="36"/>
      <c r="BI93" s="37"/>
      <c r="BJ93" s="38"/>
      <c r="BK93" s="38"/>
      <c r="BL93" s="36"/>
      <c r="BM93" s="36"/>
      <c r="BN93" s="36"/>
      <c r="BO93" s="36"/>
      <c r="BP93" s="36"/>
      <c r="BQ93" s="36"/>
      <c r="BR93" s="36"/>
      <c r="BS93" s="36"/>
      <c r="BT93" s="36"/>
      <c r="BU93" s="36"/>
      <c r="BV93" s="39"/>
      <c r="BW93" s="38"/>
      <c r="BX93" s="38"/>
      <c r="BY93" s="38"/>
      <c r="BZ93" s="39"/>
      <c r="CA93" s="38"/>
      <c r="CB93" s="38"/>
      <c r="CC93" s="38"/>
      <c r="CD93" s="38"/>
      <c r="CE93" s="36"/>
      <c r="CF93" s="36"/>
      <c r="CG93" s="36"/>
      <c r="CH93" s="40"/>
      <c r="CI93" s="96"/>
    </row>
    <row r="94" spans="1:87" ht="14" customHeight="1" x14ac:dyDescent="0.15">
      <c r="A94" s="495">
        <f t="shared" si="10"/>
        <v>0</v>
      </c>
      <c r="B94" s="94"/>
      <c r="C94" s="95" t="s">
        <v>855</v>
      </c>
      <c r="D94" s="35">
        <v>2</v>
      </c>
      <c r="E94" s="54" t="s">
        <v>393</v>
      </c>
      <c r="F94" s="56">
        <v>6.0397439846849545</v>
      </c>
      <c r="G94" s="56">
        <v>6.1983481267002762</v>
      </c>
      <c r="H94" s="56">
        <v>10.31338965140808</v>
      </c>
      <c r="I94" s="56">
        <v>81.210307731293568</v>
      </c>
      <c r="J94" s="56">
        <v>117.60148084675897</v>
      </c>
      <c r="K94" s="54">
        <v>880.58863919593796</v>
      </c>
      <c r="L94" s="56">
        <v>187.43645423654209</v>
      </c>
      <c r="M94" s="56">
        <v>213.87300047356212</v>
      </c>
      <c r="N94" s="54">
        <v>349.30024329445007</v>
      </c>
      <c r="O94" s="54">
        <v>263.66706584600308</v>
      </c>
      <c r="P94" s="56">
        <v>48.664980140924321</v>
      </c>
      <c r="Q94" s="56">
        <v>75.870300876503336</v>
      </c>
      <c r="R94" s="54">
        <v>83.020456509522873</v>
      </c>
      <c r="S94" s="56">
        <v>120.33690765244138</v>
      </c>
      <c r="T94" s="56">
        <v>8.2477590000000003</v>
      </c>
      <c r="U94" s="56">
        <v>4.0225734731879994</v>
      </c>
      <c r="V94" s="56">
        <v>2.4868360000000007</v>
      </c>
      <c r="W94" s="56">
        <v>31.828954500000005</v>
      </c>
      <c r="X94" s="56">
        <v>0.34817500000000001</v>
      </c>
      <c r="Y94" s="56">
        <v>6.1665799999999997</v>
      </c>
      <c r="Z94" s="56">
        <v>2.26213</v>
      </c>
      <c r="AA94" s="56">
        <v>9.9632994999999998</v>
      </c>
      <c r="AB94" s="54">
        <v>250</v>
      </c>
      <c r="AC94" s="54">
        <v>102.290685</v>
      </c>
      <c r="AD94" s="54">
        <v>31.043232000000003</v>
      </c>
      <c r="AE94" s="58">
        <v>0.1</v>
      </c>
      <c r="AF94" s="102">
        <v>0.02</v>
      </c>
      <c r="BB94" s="466"/>
      <c r="BC94" s="302"/>
      <c r="BD94" s="94"/>
      <c r="BE94" s="95"/>
      <c r="BF94" s="95" t="s">
        <v>853</v>
      </c>
      <c r="BG94" s="35"/>
      <c r="BH94" s="36"/>
      <c r="BI94" s="37"/>
      <c r="BJ94" s="38"/>
      <c r="BK94" s="38"/>
      <c r="BL94" s="36"/>
      <c r="BM94" s="36"/>
      <c r="BN94" s="36"/>
      <c r="BO94" s="36"/>
      <c r="BP94" s="36"/>
      <c r="BQ94" s="36"/>
      <c r="BR94" s="36"/>
      <c r="BS94" s="36"/>
      <c r="BT94" s="36"/>
      <c r="BU94" s="36"/>
      <c r="BV94" s="39"/>
      <c r="BW94" s="38"/>
      <c r="BX94" s="38"/>
      <c r="BY94" s="38"/>
      <c r="BZ94" s="39"/>
      <c r="CA94" s="38"/>
      <c r="CB94" s="38"/>
      <c r="CC94" s="38"/>
      <c r="CD94" s="38"/>
      <c r="CE94" s="36"/>
      <c r="CF94" s="36"/>
      <c r="CG94" s="36"/>
      <c r="CH94" s="40"/>
      <c r="CI94" s="96"/>
    </row>
    <row r="95" spans="1:87" ht="14" customHeight="1" x14ac:dyDescent="0.15">
      <c r="A95" s="495">
        <f t="shared" si="10"/>
        <v>0</v>
      </c>
      <c r="B95" s="94"/>
      <c r="C95" s="95" t="s">
        <v>856</v>
      </c>
      <c r="D95" s="35">
        <v>3</v>
      </c>
      <c r="E95" s="54" t="s">
        <v>393</v>
      </c>
      <c r="F95" s="56">
        <v>5.7524747588981571</v>
      </c>
      <c r="G95" s="56">
        <v>5.8291589514716033</v>
      </c>
      <c r="H95" s="56">
        <v>9.9060959568607849</v>
      </c>
      <c r="I95" s="56">
        <v>78.236297389591613</v>
      </c>
      <c r="J95" s="56">
        <v>105.52950347905849</v>
      </c>
      <c r="K95" s="54">
        <v>885.69862980352775</v>
      </c>
      <c r="L95" s="56">
        <v>167.77533844453041</v>
      </c>
      <c r="M95" s="56">
        <v>228.61116469858416</v>
      </c>
      <c r="N95" s="54">
        <v>372.98773443759217</v>
      </c>
      <c r="O95" s="54">
        <v>281.60311190556081</v>
      </c>
      <c r="P95" s="56">
        <v>43.625317672992445</v>
      </c>
      <c r="Q95" s="56">
        <v>73.022610895928921</v>
      </c>
      <c r="R95" s="54">
        <v>81.316671082030325</v>
      </c>
      <c r="S95" s="56">
        <v>114.95793123612282</v>
      </c>
      <c r="T95" s="56">
        <v>8.2477590000000003</v>
      </c>
      <c r="U95" s="56">
        <v>3.7639825847819997</v>
      </c>
      <c r="V95" s="56">
        <v>2.3047090000000003</v>
      </c>
      <c r="W95" s="56">
        <v>30.298954500000004</v>
      </c>
      <c r="X95" s="56">
        <v>0.359815</v>
      </c>
      <c r="Y95" s="56">
        <v>6.2417959999999999</v>
      </c>
      <c r="Z95" s="56">
        <v>2.0269299999999997</v>
      </c>
      <c r="AA95" s="56">
        <v>8.8359645000000011</v>
      </c>
      <c r="AB95" s="54">
        <v>250</v>
      </c>
      <c r="AC95" s="54">
        <v>89.901839999999993</v>
      </c>
      <c r="AD95" s="54">
        <v>28.458231999999999</v>
      </c>
      <c r="AE95" s="58">
        <v>0.1</v>
      </c>
      <c r="AF95" s="102">
        <v>0.02</v>
      </c>
      <c r="BB95" s="466"/>
      <c r="BC95" s="302"/>
      <c r="BD95" s="99" t="s">
        <v>767</v>
      </c>
      <c r="BE95" s="100"/>
      <c r="BF95" s="100" t="s">
        <v>854</v>
      </c>
      <c r="BG95" s="46"/>
      <c r="BH95" s="47"/>
      <c r="BI95" s="48"/>
      <c r="BJ95" s="49"/>
      <c r="BK95" s="49"/>
      <c r="BL95" s="47"/>
      <c r="BM95" s="47"/>
      <c r="BN95" s="47"/>
      <c r="BO95" s="47"/>
      <c r="BP95" s="47"/>
      <c r="BQ95" s="47"/>
      <c r="BR95" s="47"/>
      <c r="BS95" s="47"/>
      <c r="BT95" s="47"/>
      <c r="BU95" s="47"/>
      <c r="BV95" s="50"/>
      <c r="BW95" s="49"/>
      <c r="BX95" s="49"/>
      <c r="BY95" s="49"/>
      <c r="BZ95" s="50"/>
      <c r="CA95" s="49"/>
      <c r="CB95" s="49"/>
      <c r="CC95" s="49"/>
      <c r="CD95" s="49"/>
      <c r="CE95" s="47"/>
      <c r="CF95" s="47"/>
      <c r="CG95" s="47"/>
      <c r="CH95" s="51"/>
      <c r="CI95" s="101"/>
    </row>
    <row r="96" spans="1:87" ht="14" customHeight="1" x14ac:dyDescent="0.15">
      <c r="A96" s="495">
        <f t="shared" si="10"/>
        <v>0</v>
      </c>
      <c r="B96" s="94"/>
      <c r="C96" s="95" t="s">
        <v>857</v>
      </c>
      <c r="D96" s="35">
        <v>4</v>
      </c>
      <c r="E96" s="54" t="s">
        <v>393</v>
      </c>
      <c r="F96" s="56">
        <v>5.4992945129002893</v>
      </c>
      <c r="G96" s="56">
        <v>5.4952018340321906</v>
      </c>
      <c r="H96" s="56">
        <v>9.5539512845946604</v>
      </c>
      <c r="I96" s="56">
        <v>75.524553987357223</v>
      </c>
      <c r="J96" s="56">
        <v>95.430402655305315</v>
      </c>
      <c r="K96" s="54">
        <v>895.96654693955429</v>
      </c>
      <c r="L96" s="56">
        <v>151.48079798561153</v>
      </c>
      <c r="M96" s="56">
        <v>242.52931243847053</v>
      </c>
      <c r="N96" s="54">
        <v>398.13530213129962</v>
      </c>
      <c r="O96" s="54">
        <v>301.05100578496052</v>
      </c>
      <c r="P96" s="56">
        <v>40.402344229904067</v>
      </c>
      <c r="Q96" s="56">
        <v>70.102912182193592</v>
      </c>
      <c r="R96" s="54">
        <v>79.655360929313048</v>
      </c>
      <c r="S96" s="56">
        <v>104.31951356118647</v>
      </c>
      <c r="T96" s="56">
        <v>8.2477590000000003</v>
      </c>
      <c r="U96" s="56">
        <v>3.5053916963759995</v>
      </c>
      <c r="V96" s="56">
        <v>2.1665820000000005</v>
      </c>
      <c r="W96" s="56">
        <v>27.868954500000005</v>
      </c>
      <c r="X96" s="56">
        <v>0.35585500000000003</v>
      </c>
      <c r="Y96" s="56">
        <v>6.0867719999999998</v>
      </c>
      <c r="Z96" s="56">
        <v>1.82023</v>
      </c>
      <c r="AA96" s="56">
        <v>7.9585714999999997</v>
      </c>
      <c r="AB96" s="54">
        <v>250</v>
      </c>
      <c r="AC96" s="54">
        <v>79.107315</v>
      </c>
      <c r="AD96" s="54">
        <v>26.423232000000006</v>
      </c>
      <c r="AE96" s="58">
        <v>0.1</v>
      </c>
      <c r="AF96" s="102">
        <v>0.02</v>
      </c>
      <c r="BB96" s="466"/>
      <c r="BC96" s="302"/>
      <c r="BD96" s="98" t="s">
        <v>769</v>
      </c>
      <c r="BE96" s="312"/>
      <c r="BF96" s="95" t="s">
        <v>855</v>
      </c>
      <c r="BG96" s="35"/>
      <c r="BH96" s="54"/>
      <c r="BI96" s="55"/>
      <c r="BJ96" s="56"/>
      <c r="BK96" s="56"/>
      <c r="BL96" s="54"/>
      <c r="BM96" s="54"/>
      <c r="BN96" s="54"/>
      <c r="BO96" s="54"/>
      <c r="BP96" s="54"/>
      <c r="BQ96" s="54"/>
      <c r="BR96" s="54"/>
      <c r="BS96" s="54"/>
      <c r="BT96" s="54"/>
      <c r="BU96" s="54"/>
      <c r="BV96" s="57"/>
      <c r="BW96" s="56"/>
      <c r="BX96" s="56"/>
      <c r="BY96" s="56"/>
      <c r="BZ96" s="57"/>
      <c r="CA96" s="56"/>
      <c r="CB96" s="56"/>
      <c r="CC96" s="56"/>
      <c r="CD96" s="56"/>
      <c r="CE96" s="54"/>
      <c r="CF96" s="54"/>
      <c r="CG96" s="54"/>
      <c r="CH96" s="58"/>
      <c r="CI96" s="102"/>
    </row>
    <row r="97" spans="1:87" ht="14" customHeight="1" x14ac:dyDescent="0.15">
      <c r="A97" s="495">
        <f t="shared" si="10"/>
        <v>0</v>
      </c>
      <c r="B97" s="94"/>
      <c r="C97" s="95" t="s">
        <v>858</v>
      </c>
      <c r="D97" s="35">
        <v>5</v>
      </c>
      <c r="E97" s="54" t="s">
        <v>393</v>
      </c>
      <c r="F97" s="56">
        <v>5.0527657728657482</v>
      </c>
      <c r="G97" s="56">
        <v>4.9357993709183798</v>
      </c>
      <c r="H97" s="56">
        <v>8.8956421420145428</v>
      </c>
      <c r="I97" s="56">
        <v>70.110657311985335</v>
      </c>
      <c r="J97" s="56">
        <v>82.733780487510487</v>
      </c>
      <c r="K97" s="54">
        <v>897.0996086454536</v>
      </c>
      <c r="L97" s="56">
        <v>131.22725139786436</v>
      </c>
      <c r="M97" s="56">
        <v>268.19061626442749</v>
      </c>
      <c r="N97" s="54">
        <v>433.5465879000763</v>
      </c>
      <c r="O97" s="54">
        <v>327.00220725157493</v>
      </c>
      <c r="P97" s="56">
        <v>35.517941675728032</v>
      </c>
      <c r="Q97" s="56">
        <v>65.744867963047938</v>
      </c>
      <c r="R97" s="54">
        <v>77.614134302238043</v>
      </c>
      <c r="S97" s="56">
        <v>103.73793807270124</v>
      </c>
      <c r="T97" s="56">
        <v>8.2477590000000003</v>
      </c>
      <c r="U97" s="56">
        <v>3.2468008079699993</v>
      </c>
      <c r="V97" s="56">
        <v>2.0724550000000006</v>
      </c>
      <c r="W97" s="56">
        <v>24.538954500000003</v>
      </c>
      <c r="X97" s="56">
        <v>0.33629500000000001</v>
      </c>
      <c r="Y97" s="56">
        <v>5.7015080000000005</v>
      </c>
      <c r="Z97" s="56">
        <v>1.6420300000000001</v>
      </c>
      <c r="AA97" s="56">
        <v>7.3311204999999999</v>
      </c>
      <c r="AB97" s="54">
        <v>150</v>
      </c>
      <c r="AC97" s="54">
        <v>69.907110000000003</v>
      </c>
      <c r="AD97" s="54">
        <v>24.938232000000003</v>
      </c>
      <c r="AE97" s="58">
        <v>0.1</v>
      </c>
      <c r="AF97" s="102">
        <v>0.02</v>
      </c>
      <c r="BB97" s="466"/>
      <c r="BC97" s="302"/>
      <c r="BD97" s="94"/>
      <c r="BE97" s="95"/>
      <c r="BF97" s="95" t="s">
        <v>856</v>
      </c>
      <c r="BG97" s="35"/>
      <c r="BH97" s="54"/>
      <c r="BI97" s="55"/>
      <c r="BJ97" s="56"/>
      <c r="BK97" s="56"/>
      <c r="BL97" s="54"/>
      <c r="BM97" s="54"/>
      <c r="BN97" s="54"/>
      <c r="BO97" s="54"/>
      <c r="BP97" s="54"/>
      <c r="BQ97" s="54"/>
      <c r="BR97" s="54"/>
      <c r="BS97" s="54"/>
      <c r="BT97" s="54"/>
      <c r="BU97" s="54"/>
      <c r="BV97" s="57"/>
      <c r="BW97" s="56"/>
      <c r="BX97" s="56"/>
      <c r="BY97" s="56"/>
      <c r="BZ97" s="57"/>
      <c r="CA97" s="56"/>
      <c r="CB97" s="56"/>
      <c r="CC97" s="56"/>
      <c r="CD97" s="56"/>
      <c r="CE97" s="54"/>
      <c r="CF97" s="54"/>
      <c r="CG97" s="54"/>
      <c r="CH97" s="58"/>
      <c r="CI97" s="102"/>
    </row>
    <row r="98" spans="1:87" ht="14" customHeight="1" x14ac:dyDescent="0.15">
      <c r="A98" s="495">
        <f t="shared" si="10"/>
        <v>0</v>
      </c>
      <c r="B98" s="99" t="str">
        <f>IF($BE$6=1,BD100,BD101)</f>
        <v>L (folg. Aufwüchse)</v>
      </c>
      <c r="C98" s="100" t="s">
        <v>859</v>
      </c>
      <c r="D98" s="46">
        <v>1</v>
      </c>
      <c r="E98" s="61" t="s">
        <v>393</v>
      </c>
      <c r="F98" s="63">
        <v>6.2889037939674406</v>
      </c>
      <c r="G98" s="63">
        <v>6.508105039026411</v>
      </c>
      <c r="H98" s="63">
        <v>10.676735177943854</v>
      </c>
      <c r="I98" s="63">
        <v>83.663266450098149</v>
      </c>
      <c r="J98" s="63">
        <v>150.20073860656606</v>
      </c>
      <c r="K98" s="61">
        <v>868.18755964589116</v>
      </c>
      <c r="L98" s="63">
        <v>241.3406819449057</v>
      </c>
      <c r="M98" s="63">
        <v>181.10474858170537</v>
      </c>
      <c r="N98" s="61">
        <v>275.96793299101398</v>
      </c>
      <c r="O98" s="61">
        <v>239.03550872797109</v>
      </c>
      <c r="P98" s="63">
        <v>33.637042217130478</v>
      </c>
      <c r="Q98" s="63">
        <v>77.7956981220388</v>
      </c>
      <c r="R98" s="61">
        <v>86.599414416714751</v>
      </c>
      <c r="S98" s="63">
        <v>133.52869471603779</v>
      </c>
      <c r="T98" s="63">
        <v>13.622166093483948</v>
      </c>
      <c r="U98" s="63">
        <v>3.7286520362568947</v>
      </c>
      <c r="V98" s="63">
        <v>3.0967760865556793</v>
      </c>
      <c r="W98" s="63">
        <v>28.50985321442154</v>
      </c>
      <c r="X98" s="63">
        <v>0.32093500000000003</v>
      </c>
      <c r="Y98" s="63">
        <v>5.8611240000000002</v>
      </c>
      <c r="Z98" s="63">
        <v>2.7923042980604813</v>
      </c>
      <c r="AA98" s="63">
        <v>12.121989000000001</v>
      </c>
      <c r="AB98" s="61">
        <v>400</v>
      </c>
      <c r="AC98" s="61">
        <v>145.27785749999998</v>
      </c>
      <c r="AD98" s="61">
        <v>35.827181500000009</v>
      </c>
      <c r="AE98" s="65">
        <v>0.3</v>
      </c>
      <c r="AF98" s="103">
        <v>0.02</v>
      </c>
      <c r="BB98" s="466"/>
      <c r="BC98" s="302"/>
      <c r="BD98" s="94"/>
      <c r="BE98" s="95"/>
      <c r="BF98" s="95" t="s">
        <v>857</v>
      </c>
      <c r="BG98" s="35"/>
      <c r="BH98" s="54"/>
      <c r="BI98" s="55"/>
      <c r="BJ98" s="56"/>
      <c r="BK98" s="56"/>
      <c r="BL98" s="54"/>
      <c r="BM98" s="54"/>
      <c r="BN98" s="54"/>
      <c r="BO98" s="54"/>
      <c r="BP98" s="54"/>
      <c r="BQ98" s="54"/>
      <c r="BR98" s="54"/>
      <c r="BS98" s="54"/>
      <c r="BT98" s="54"/>
      <c r="BU98" s="54"/>
      <c r="BV98" s="57"/>
      <c r="BW98" s="56"/>
      <c r="BX98" s="56"/>
      <c r="BY98" s="56"/>
      <c r="BZ98" s="57"/>
      <c r="CA98" s="56"/>
      <c r="CB98" s="56"/>
      <c r="CC98" s="56"/>
      <c r="CD98" s="56"/>
      <c r="CE98" s="54"/>
      <c r="CF98" s="54"/>
      <c r="CG98" s="54"/>
      <c r="CH98" s="58"/>
      <c r="CI98" s="102"/>
    </row>
    <row r="99" spans="1:87" ht="14" customHeight="1" x14ac:dyDescent="0.15">
      <c r="A99" s="495">
        <f t="shared" si="10"/>
        <v>0</v>
      </c>
      <c r="B99" s="94"/>
      <c r="C99" s="95" t="s">
        <v>860</v>
      </c>
      <c r="D99" s="35">
        <v>2</v>
      </c>
      <c r="E99" s="36" t="s">
        <v>393</v>
      </c>
      <c r="F99" s="38">
        <v>6.0934789144285189</v>
      </c>
      <c r="G99" s="38">
        <v>6.2533649209650886</v>
      </c>
      <c r="H99" s="38">
        <v>10.405293650407128</v>
      </c>
      <c r="I99" s="38">
        <v>81.962488731418205</v>
      </c>
      <c r="J99" s="38">
        <v>137.91179560901347</v>
      </c>
      <c r="K99" s="36">
        <v>875.64234723025572</v>
      </c>
      <c r="L99" s="38">
        <v>220.89817178207019</v>
      </c>
      <c r="M99" s="38">
        <v>192.70679137681665</v>
      </c>
      <c r="N99" s="36">
        <v>290.68819697058399</v>
      </c>
      <c r="O99" s="36">
        <v>247.86696417954843</v>
      </c>
      <c r="P99" s="38">
        <v>38.10282627517919</v>
      </c>
      <c r="Q99" s="38">
        <v>75.67659754000573</v>
      </c>
      <c r="R99" s="36">
        <v>85.388346975943961</v>
      </c>
      <c r="S99" s="38">
        <v>125.62861544554455</v>
      </c>
      <c r="T99" s="38">
        <v>13.622166093483948</v>
      </c>
      <c r="U99" s="38">
        <v>3.5034339971500024</v>
      </c>
      <c r="V99" s="38">
        <v>2.8386580487775839</v>
      </c>
      <c r="W99" s="38">
        <v>27.943559531589774</v>
      </c>
      <c r="X99" s="38">
        <v>0.34817500000000001</v>
      </c>
      <c r="Y99" s="38">
        <v>6.1665799999999997</v>
      </c>
      <c r="Z99" s="38">
        <v>2.5287042980604815</v>
      </c>
      <c r="AA99" s="38">
        <v>10.744712000000002</v>
      </c>
      <c r="AB99" s="36">
        <v>250</v>
      </c>
      <c r="AC99" s="36">
        <v>131.2946925</v>
      </c>
      <c r="AD99" s="36">
        <v>32.692181500000004</v>
      </c>
      <c r="AE99" s="40">
        <v>0.1</v>
      </c>
      <c r="AF99" s="96">
        <v>0.02</v>
      </c>
      <c r="BB99" s="466"/>
      <c r="BC99" s="302"/>
      <c r="BD99" s="94"/>
      <c r="BE99" s="95"/>
      <c r="BF99" s="95" t="s">
        <v>858</v>
      </c>
      <c r="BG99" s="35"/>
      <c r="BH99" s="54"/>
      <c r="BI99" s="55"/>
      <c r="BJ99" s="56"/>
      <c r="BK99" s="56"/>
      <c r="BL99" s="54"/>
      <c r="BM99" s="54"/>
      <c r="BN99" s="54"/>
      <c r="BO99" s="54"/>
      <c r="BP99" s="54"/>
      <c r="BQ99" s="54"/>
      <c r="BR99" s="54"/>
      <c r="BS99" s="54"/>
      <c r="BT99" s="54"/>
      <c r="BU99" s="54"/>
      <c r="BV99" s="57"/>
      <c r="BW99" s="56"/>
      <c r="BX99" s="56"/>
      <c r="BY99" s="56"/>
      <c r="BZ99" s="57"/>
      <c r="CA99" s="56"/>
      <c r="CB99" s="56"/>
      <c r="CC99" s="56"/>
      <c r="CD99" s="56"/>
      <c r="CE99" s="54"/>
      <c r="CF99" s="54"/>
      <c r="CG99" s="54"/>
      <c r="CH99" s="58"/>
      <c r="CI99" s="102"/>
    </row>
    <row r="100" spans="1:87" ht="14" customHeight="1" x14ac:dyDescent="0.15">
      <c r="A100" s="495">
        <f t="shared" si="10"/>
        <v>0</v>
      </c>
      <c r="B100" s="94"/>
      <c r="C100" s="95" t="s">
        <v>861</v>
      </c>
      <c r="D100" s="35">
        <v>3</v>
      </c>
      <c r="E100" s="36" t="s">
        <v>393</v>
      </c>
      <c r="F100" s="38">
        <v>5.8043420250334954</v>
      </c>
      <c r="G100" s="38">
        <v>5.8806256743528795</v>
      </c>
      <c r="H100" s="38">
        <v>9.9966171635441565</v>
      </c>
      <c r="I100" s="38">
        <v>79.302075880590792</v>
      </c>
      <c r="J100" s="38">
        <v>128.64425240108807</v>
      </c>
      <c r="K100" s="36">
        <v>879.81999439576839</v>
      </c>
      <c r="L100" s="38">
        <v>205.56434800634747</v>
      </c>
      <c r="M100" s="38">
        <v>210.48093511453445</v>
      </c>
      <c r="N100" s="36">
        <v>313.41948665042247</v>
      </c>
      <c r="O100" s="36">
        <v>269.07626004224892</v>
      </c>
      <c r="P100" s="38">
        <v>36.461325501698703</v>
      </c>
      <c r="Q100" s="38">
        <v>72.657735335481988</v>
      </c>
      <c r="R100" s="36">
        <v>84.348768763419557</v>
      </c>
      <c r="S100" s="38">
        <v>121.39149846969302</v>
      </c>
      <c r="T100" s="38">
        <v>13.622166093483948</v>
      </c>
      <c r="U100" s="38">
        <v>3.2782159580431105</v>
      </c>
      <c r="V100" s="38">
        <v>2.6307648566049933</v>
      </c>
      <c r="W100" s="38">
        <v>26.568274873284047</v>
      </c>
      <c r="X100" s="38">
        <v>0.359815</v>
      </c>
      <c r="Y100" s="38">
        <v>6.2417959999999999</v>
      </c>
      <c r="Z100" s="38">
        <v>2.2937042980604816</v>
      </c>
      <c r="AA100" s="38">
        <v>9.617377000000003</v>
      </c>
      <c r="AB100" s="36">
        <v>250</v>
      </c>
      <c r="AC100" s="36">
        <v>118.90584749999999</v>
      </c>
      <c r="AD100" s="36">
        <v>30.107181500000003</v>
      </c>
      <c r="AE100" s="40">
        <v>0.1</v>
      </c>
      <c r="AF100" s="96">
        <v>0.02</v>
      </c>
      <c r="BB100" s="466"/>
      <c r="BC100" s="302"/>
      <c r="BD100" s="99" t="s">
        <v>774</v>
      </c>
      <c r="BE100" s="100"/>
      <c r="BF100" s="100" t="s">
        <v>859</v>
      </c>
      <c r="BG100" s="46"/>
      <c r="BH100" s="61"/>
      <c r="BI100" s="62"/>
      <c r="BJ100" s="63"/>
      <c r="BK100" s="63"/>
      <c r="BL100" s="61"/>
      <c r="BM100" s="61"/>
      <c r="BN100" s="61"/>
      <c r="BO100" s="61"/>
      <c r="BP100" s="61"/>
      <c r="BQ100" s="61"/>
      <c r="BR100" s="61"/>
      <c r="BS100" s="61"/>
      <c r="BT100" s="61"/>
      <c r="BU100" s="61"/>
      <c r="BV100" s="64"/>
      <c r="BW100" s="63"/>
      <c r="BX100" s="63"/>
      <c r="BY100" s="63"/>
      <c r="BZ100" s="64"/>
      <c r="CA100" s="63"/>
      <c r="CB100" s="63"/>
      <c r="CC100" s="63"/>
      <c r="CD100" s="63"/>
      <c r="CE100" s="61"/>
      <c r="CF100" s="61"/>
      <c r="CG100" s="61"/>
      <c r="CH100" s="65"/>
      <c r="CI100" s="103"/>
    </row>
    <row r="101" spans="1:87" ht="14" customHeight="1" x14ac:dyDescent="0.15">
      <c r="A101" s="495">
        <f t="shared" si="10"/>
        <v>0</v>
      </c>
      <c r="B101" s="94"/>
      <c r="C101" s="95" t="s">
        <v>862</v>
      </c>
      <c r="D101" s="35">
        <v>4</v>
      </c>
      <c r="E101" s="36" t="s">
        <v>393</v>
      </c>
      <c r="F101" s="38">
        <v>5.6263771418678896</v>
      </c>
      <c r="G101" s="38">
        <v>5.6467035696884347</v>
      </c>
      <c r="H101" s="38">
        <v>9.7484864570211336</v>
      </c>
      <c r="I101" s="38">
        <v>77.707784309260035</v>
      </c>
      <c r="J101" s="38">
        <v>119.15263430703716</v>
      </c>
      <c r="K101" s="36">
        <v>888.08498896247238</v>
      </c>
      <c r="L101" s="38">
        <v>189.93123036144576</v>
      </c>
      <c r="M101" s="38">
        <v>228.20163201420513</v>
      </c>
      <c r="N101" s="36">
        <v>333.98148023959732</v>
      </c>
      <c r="O101" s="36">
        <v>292.86559787878787</v>
      </c>
      <c r="P101" s="38">
        <v>32.616578049893953</v>
      </c>
      <c r="Q101" s="38">
        <v>70.648743326763991</v>
      </c>
      <c r="R101" s="36">
        <v>83.088460571677274</v>
      </c>
      <c r="S101" s="38">
        <v>112.81914893617022</v>
      </c>
      <c r="T101" s="38">
        <v>13.622166093483948</v>
      </c>
      <c r="U101" s="38">
        <v>3.0529979189362182</v>
      </c>
      <c r="V101" s="38">
        <v>2.4730965100379096</v>
      </c>
      <c r="W101" s="38">
        <v>24.383999239504366</v>
      </c>
      <c r="X101" s="38">
        <v>0.35585500000000003</v>
      </c>
      <c r="Y101" s="38">
        <v>6.0867719999999998</v>
      </c>
      <c r="Z101" s="38">
        <v>2.0873042980604817</v>
      </c>
      <c r="AA101" s="38">
        <v>8.7399839999999998</v>
      </c>
      <c r="AB101" s="36">
        <v>250</v>
      </c>
      <c r="AC101" s="36">
        <v>108.1113225</v>
      </c>
      <c r="AD101" s="36">
        <v>28.07218150000001</v>
      </c>
      <c r="AE101" s="40">
        <v>0.1</v>
      </c>
      <c r="AF101" s="96">
        <v>0.02</v>
      </c>
      <c r="BB101" s="466"/>
      <c r="BC101" s="302"/>
      <c r="BD101" s="98" t="s">
        <v>776</v>
      </c>
      <c r="BE101" s="312"/>
      <c r="BF101" s="95" t="s">
        <v>860</v>
      </c>
      <c r="BG101" s="35"/>
      <c r="BH101" s="36"/>
      <c r="BI101" s="37"/>
      <c r="BJ101" s="38"/>
      <c r="BK101" s="38"/>
      <c r="BL101" s="36"/>
      <c r="BM101" s="36"/>
      <c r="BN101" s="36"/>
      <c r="BO101" s="36"/>
      <c r="BP101" s="36"/>
      <c r="BQ101" s="36"/>
      <c r="BR101" s="36"/>
      <c r="BS101" s="36"/>
      <c r="BT101" s="36"/>
      <c r="BU101" s="36"/>
      <c r="BV101" s="39"/>
      <c r="BW101" s="38"/>
      <c r="BX101" s="38"/>
      <c r="BY101" s="38"/>
      <c r="BZ101" s="39"/>
      <c r="CA101" s="38"/>
      <c r="CB101" s="38"/>
      <c r="CC101" s="38"/>
      <c r="CD101" s="38"/>
      <c r="CE101" s="36"/>
      <c r="CF101" s="36"/>
      <c r="CG101" s="36"/>
      <c r="CH101" s="40"/>
      <c r="CI101" s="96"/>
    </row>
    <row r="102" spans="1:87" ht="14" customHeight="1" x14ac:dyDescent="0.15">
      <c r="A102" s="495">
        <f t="shared" si="10"/>
        <v>0</v>
      </c>
      <c r="B102" s="94"/>
      <c r="C102" s="95" t="s">
        <v>863</v>
      </c>
      <c r="D102" s="35">
        <v>5</v>
      </c>
      <c r="E102" s="36" t="s">
        <v>393</v>
      </c>
      <c r="F102" s="38">
        <v>5.0654751227412929</v>
      </c>
      <c r="G102" s="38">
        <v>4.9321476182534729</v>
      </c>
      <c r="H102" s="38">
        <v>8.9341941832183771</v>
      </c>
      <c r="I102" s="38">
        <v>72.060256896574487</v>
      </c>
      <c r="J102" s="38">
        <v>106.36603967091428</v>
      </c>
      <c r="K102" s="36">
        <v>894.04016957757733</v>
      </c>
      <c r="L102" s="38">
        <v>169.10151492637999</v>
      </c>
      <c r="M102" s="38">
        <v>264.93665777831916</v>
      </c>
      <c r="N102" s="36">
        <v>385.05278241538787</v>
      </c>
      <c r="O102" s="36">
        <v>324.95378776381136</v>
      </c>
      <c r="P102" s="38">
        <v>27.710557653756506</v>
      </c>
      <c r="Q102" s="38">
        <v>64.651263836870697</v>
      </c>
      <c r="R102" s="36">
        <v>81.298056601277736</v>
      </c>
      <c r="S102" s="38">
        <v>106.8263762730361</v>
      </c>
      <c r="T102" s="38">
        <v>13.622166093483948</v>
      </c>
      <c r="U102" s="38">
        <v>2.8277798798293254</v>
      </c>
      <c r="V102" s="38">
        <v>2.3656530090763312</v>
      </c>
      <c r="W102" s="38">
        <v>21.390732630250728</v>
      </c>
      <c r="X102" s="38">
        <v>0.33629500000000001</v>
      </c>
      <c r="Y102" s="38">
        <v>5.7015080000000005</v>
      </c>
      <c r="Z102" s="38">
        <v>1.9095042980604815</v>
      </c>
      <c r="AA102" s="38">
        <v>8.1125330000000009</v>
      </c>
      <c r="AB102" s="36">
        <v>150</v>
      </c>
      <c r="AC102" s="36">
        <v>98.911117499999989</v>
      </c>
      <c r="AD102" s="36">
        <v>26.587181500000007</v>
      </c>
      <c r="AE102" s="40">
        <v>0.1</v>
      </c>
      <c r="AF102" s="96">
        <v>0.02</v>
      </c>
      <c r="BB102" s="466"/>
      <c r="BC102" s="302"/>
      <c r="BD102" s="94"/>
      <c r="BE102" s="95"/>
      <c r="BF102" s="95" t="s">
        <v>861</v>
      </c>
      <c r="BG102" s="35"/>
      <c r="BH102" s="36"/>
      <c r="BI102" s="37"/>
      <c r="BJ102" s="38"/>
      <c r="BK102" s="38"/>
      <c r="BL102" s="36"/>
      <c r="BM102" s="36"/>
      <c r="BN102" s="36"/>
      <c r="BO102" s="36"/>
      <c r="BP102" s="36"/>
      <c r="BQ102" s="36"/>
      <c r="BR102" s="36"/>
      <c r="BS102" s="36"/>
      <c r="BT102" s="36"/>
      <c r="BU102" s="36"/>
      <c r="BV102" s="39"/>
      <c r="BW102" s="38"/>
      <c r="BX102" s="38"/>
      <c r="BY102" s="38"/>
      <c r="BZ102" s="39"/>
      <c r="CA102" s="38"/>
      <c r="CB102" s="38"/>
      <c r="CC102" s="38"/>
      <c r="CD102" s="38"/>
      <c r="CE102" s="36"/>
      <c r="CF102" s="36"/>
      <c r="CG102" s="36"/>
      <c r="CH102" s="40"/>
      <c r="CI102" s="96"/>
    </row>
    <row r="103" spans="1:87" ht="14" customHeight="1" x14ac:dyDescent="0.15">
      <c r="A103" s="495">
        <f t="shared" si="10"/>
        <v>0</v>
      </c>
      <c r="B103" s="99" t="str">
        <f>IF($BE$6=1,BD105,BD106)</f>
        <v>KF (folg. Aufwüchse)</v>
      </c>
      <c r="C103" s="100" t="s">
        <v>864</v>
      </c>
      <c r="D103" s="46">
        <v>1</v>
      </c>
      <c r="E103" s="47" t="s">
        <v>393</v>
      </c>
      <c r="F103" s="49">
        <v>6.0128457574112808</v>
      </c>
      <c r="G103" s="49">
        <v>6.1962185861650205</v>
      </c>
      <c r="H103" s="49">
        <v>10.238341499537324</v>
      </c>
      <c r="I103" s="49">
        <v>80.327240280003224</v>
      </c>
      <c r="J103" s="49">
        <v>121.4200810154725</v>
      </c>
      <c r="K103" s="47">
        <v>859.67323662640092</v>
      </c>
      <c r="L103" s="49">
        <v>193.82134920980857</v>
      </c>
      <c r="M103" s="49">
        <v>171.22655579525286</v>
      </c>
      <c r="N103" s="47">
        <v>269.50400694464173</v>
      </c>
      <c r="O103" s="47">
        <v>236.31915070350001</v>
      </c>
      <c r="P103" s="49">
        <v>33.628531563021589</v>
      </c>
      <c r="Q103" s="49">
        <v>76.827021350209662</v>
      </c>
      <c r="R103" s="47">
        <v>83.850079867214177</v>
      </c>
      <c r="S103" s="49">
        <v>141.6121328723867</v>
      </c>
      <c r="T103" s="49">
        <v>10.025686</v>
      </c>
      <c r="U103" s="49">
        <v>4.5114903576359993</v>
      </c>
      <c r="V103" s="49">
        <v>3.3404580000000004</v>
      </c>
      <c r="W103" s="49">
        <v>33.55209</v>
      </c>
      <c r="X103" s="49">
        <v>0.32093500000000003</v>
      </c>
      <c r="Y103" s="49">
        <v>4.6521173333333321</v>
      </c>
      <c r="Z103" s="49">
        <v>2.52583</v>
      </c>
      <c r="AA103" s="49">
        <v>13.484614000000001</v>
      </c>
      <c r="AB103" s="47">
        <v>400</v>
      </c>
      <c r="AC103" s="47">
        <v>116.27384999999998</v>
      </c>
      <c r="AD103" s="47">
        <v>40.737818000000004</v>
      </c>
      <c r="AE103" s="51">
        <v>0.3</v>
      </c>
      <c r="AF103" s="101">
        <v>0.02</v>
      </c>
      <c r="BB103" s="466"/>
      <c r="BC103" s="302"/>
      <c r="BD103" s="94"/>
      <c r="BE103" s="95"/>
      <c r="BF103" s="95" t="s">
        <v>862</v>
      </c>
      <c r="BG103" s="35"/>
      <c r="BH103" s="36"/>
      <c r="BI103" s="37"/>
      <c r="BJ103" s="38"/>
      <c r="BK103" s="38"/>
      <c r="BL103" s="36"/>
      <c r="BM103" s="36"/>
      <c r="BN103" s="36"/>
      <c r="BO103" s="36"/>
      <c r="BP103" s="36"/>
      <c r="BQ103" s="36"/>
      <c r="BR103" s="36"/>
      <c r="BS103" s="36"/>
      <c r="BT103" s="36"/>
      <c r="BU103" s="36"/>
      <c r="BV103" s="39"/>
      <c r="BW103" s="38"/>
      <c r="BX103" s="38"/>
      <c r="BY103" s="38"/>
      <c r="BZ103" s="39"/>
      <c r="CA103" s="38"/>
      <c r="CB103" s="38"/>
      <c r="CC103" s="38"/>
      <c r="CD103" s="38"/>
      <c r="CE103" s="36"/>
      <c r="CF103" s="36"/>
      <c r="CG103" s="36"/>
      <c r="CH103" s="40"/>
      <c r="CI103" s="96"/>
    </row>
    <row r="104" spans="1:87" ht="14" customHeight="1" x14ac:dyDescent="0.15">
      <c r="A104" s="495">
        <f t="shared" si="10"/>
        <v>0</v>
      </c>
      <c r="B104" s="94"/>
      <c r="C104" s="95" t="s">
        <v>865</v>
      </c>
      <c r="D104" s="35">
        <v>2</v>
      </c>
      <c r="E104" s="54" t="s">
        <v>393</v>
      </c>
      <c r="F104" s="56">
        <v>5.9590115651182582</v>
      </c>
      <c r="G104" s="56">
        <v>6.1275518522595132</v>
      </c>
      <c r="H104" s="56">
        <v>10.161789794635245</v>
      </c>
      <c r="I104" s="56">
        <v>79.778473370649607</v>
      </c>
      <c r="J104" s="56">
        <v>115.50646642633644</v>
      </c>
      <c r="K104" s="54">
        <v>862.71651084650102</v>
      </c>
      <c r="L104" s="56">
        <v>184.11143658396969</v>
      </c>
      <c r="M104" s="56">
        <v>175.46693363895434</v>
      </c>
      <c r="N104" s="54">
        <v>273.16091770206651</v>
      </c>
      <c r="O104" s="54">
        <v>239.58145564362152</v>
      </c>
      <c r="P104" s="56">
        <v>41.200547102709706</v>
      </c>
      <c r="Q104" s="56">
        <v>76.354030563494845</v>
      </c>
      <c r="R104" s="54">
        <v>83.064418936266918</v>
      </c>
      <c r="S104" s="56">
        <v>138.56928605263158</v>
      </c>
      <c r="T104" s="56">
        <v>10.025686</v>
      </c>
      <c r="U104" s="56">
        <v>4.2320017152719993</v>
      </c>
      <c r="V104" s="56">
        <v>3.1143310000000008</v>
      </c>
      <c r="W104" s="56">
        <v>32.922090000000004</v>
      </c>
      <c r="X104" s="56">
        <v>0.34817500000000001</v>
      </c>
      <c r="Y104" s="56">
        <v>4.9575733333333334</v>
      </c>
      <c r="Z104" s="56">
        <v>2.26213</v>
      </c>
      <c r="AA104" s="56">
        <v>12.107337000000001</v>
      </c>
      <c r="AB104" s="54">
        <v>250</v>
      </c>
      <c r="AC104" s="54">
        <v>102.290685</v>
      </c>
      <c r="AD104" s="54">
        <v>37.602817999999999</v>
      </c>
      <c r="AE104" s="58">
        <v>0.1</v>
      </c>
      <c r="AF104" s="102">
        <v>0.02</v>
      </c>
      <c r="BB104" s="466"/>
      <c r="BC104" s="302"/>
      <c r="BD104" s="94"/>
      <c r="BE104" s="95"/>
      <c r="BF104" s="95" t="s">
        <v>863</v>
      </c>
      <c r="BG104" s="35"/>
      <c r="BH104" s="36"/>
      <c r="BI104" s="37"/>
      <c r="BJ104" s="38"/>
      <c r="BK104" s="38"/>
      <c r="BL104" s="36"/>
      <c r="BM104" s="36"/>
      <c r="BN104" s="36"/>
      <c r="BO104" s="36"/>
      <c r="BP104" s="36"/>
      <c r="BQ104" s="36"/>
      <c r="BR104" s="36"/>
      <c r="BS104" s="36"/>
      <c r="BT104" s="36"/>
      <c r="BU104" s="36"/>
      <c r="BV104" s="36"/>
      <c r="BW104" s="38"/>
      <c r="BX104" s="38"/>
      <c r="BY104" s="38"/>
      <c r="BZ104" s="36"/>
      <c r="CA104" s="38"/>
      <c r="CB104" s="38"/>
      <c r="CC104" s="38"/>
      <c r="CD104" s="38"/>
      <c r="CE104" s="36"/>
      <c r="CF104" s="36"/>
      <c r="CG104" s="36"/>
      <c r="CH104" s="40"/>
      <c r="CI104" s="96"/>
    </row>
    <row r="105" spans="1:87" ht="14" customHeight="1" x14ac:dyDescent="0.15">
      <c r="A105" s="495">
        <f t="shared" si="10"/>
        <v>0</v>
      </c>
      <c r="B105" s="94"/>
      <c r="C105" s="95" t="s">
        <v>866</v>
      </c>
      <c r="D105" s="35">
        <v>3</v>
      </c>
      <c r="E105" s="54" t="s">
        <v>393</v>
      </c>
      <c r="F105" s="56">
        <v>5.8606843231626469</v>
      </c>
      <c r="G105" s="56">
        <v>6.0030972115429941</v>
      </c>
      <c r="H105" s="56">
        <v>10.020661539503664</v>
      </c>
      <c r="I105" s="56">
        <v>78.64894083662773</v>
      </c>
      <c r="J105" s="56">
        <v>106.32907907948562</v>
      </c>
      <c r="K105" s="54">
        <v>866.32439846636203</v>
      </c>
      <c r="L105" s="56">
        <v>169.14292961538462</v>
      </c>
      <c r="M105" s="56">
        <v>182.4169281201502</v>
      </c>
      <c r="N105" s="54">
        <v>281.34260224733526</v>
      </c>
      <c r="O105" s="54">
        <v>245.43217068892903</v>
      </c>
      <c r="P105" s="56">
        <v>34.612380111270816</v>
      </c>
      <c r="Q105" s="56">
        <v>75.519248274927293</v>
      </c>
      <c r="R105" s="54">
        <v>81.763901248728658</v>
      </c>
      <c r="S105" s="56">
        <v>134.60879112190793</v>
      </c>
      <c r="T105" s="56">
        <v>10.025686</v>
      </c>
      <c r="U105" s="56">
        <v>3.9525130729079994</v>
      </c>
      <c r="V105" s="56">
        <v>2.9322040000000005</v>
      </c>
      <c r="W105" s="56">
        <v>31.39209</v>
      </c>
      <c r="X105" s="56">
        <v>0.359815</v>
      </c>
      <c r="Y105" s="56">
        <v>5.0327893333333336</v>
      </c>
      <c r="Z105" s="56">
        <v>2.0269299999999997</v>
      </c>
      <c r="AA105" s="56">
        <v>10.980002000000002</v>
      </c>
      <c r="AB105" s="54">
        <v>250</v>
      </c>
      <c r="AC105" s="54">
        <v>89.901839999999993</v>
      </c>
      <c r="AD105" s="54">
        <v>35.017817999999998</v>
      </c>
      <c r="AE105" s="58">
        <v>0.1</v>
      </c>
      <c r="AF105" s="102">
        <v>0.02</v>
      </c>
      <c r="BB105" s="466"/>
      <c r="BC105" s="302"/>
      <c r="BD105" s="99" t="s">
        <v>781</v>
      </c>
      <c r="BE105" s="100"/>
      <c r="BF105" s="100" t="s">
        <v>864</v>
      </c>
      <c r="BG105" s="46"/>
      <c r="BH105" s="47"/>
      <c r="BI105" s="48"/>
      <c r="BJ105" s="49"/>
      <c r="BK105" s="49"/>
      <c r="BL105" s="47"/>
      <c r="BM105" s="47"/>
      <c r="BN105" s="47"/>
      <c r="BO105" s="47"/>
      <c r="BP105" s="47"/>
      <c r="BQ105" s="47"/>
      <c r="BR105" s="47"/>
      <c r="BS105" s="47"/>
      <c r="BT105" s="47"/>
      <c r="BU105" s="47"/>
      <c r="BV105" s="50"/>
      <c r="BW105" s="49"/>
      <c r="BX105" s="49"/>
      <c r="BY105" s="49"/>
      <c r="BZ105" s="50"/>
      <c r="CA105" s="49"/>
      <c r="CB105" s="49"/>
      <c r="CC105" s="49"/>
      <c r="CD105" s="49"/>
      <c r="CE105" s="47"/>
      <c r="CF105" s="47"/>
      <c r="CG105" s="47"/>
      <c r="CH105" s="51"/>
      <c r="CI105" s="101"/>
    </row>
    <row r="106" spans="1:87" ht="14" customHeight="1" x14ac:dyDescent="0.15">
      <c r="A106" s="495">
        <f t="shared" si="10"/>
        <v>0</v>
      </c>
      <c r="B106" s="94"/>
      <c r="C106" s="95" t="s">
        <v>867</v>
      </c>
      <c r="D106" s="35">
        <v>4</v>
      </c>
      <c r="E106" s="54" t="s">
        <v>393</v>
      </c>
      <c r="F106" s="56">
        <v>5.7967045953563048</v>
      </c>
      <c r="G106" s="56">
        <v>5.9179832477811001</v>
      </c>
      <c r="H106" s="56">
        <v>9.9333321799008871</v>
      </c>
      <c r="I106" s="56">
        <v>77.87165498631029</v>
      </c>
      <c r="J106" s="56">
        <v>99.855781498168625</v>
      </c>
      <c r="K106" s="54">
        <v>871.49221224815437</v>
      </c>
      <c r="L106" s="56">
        <v>158.65257815602837</v>
      </c>
      <c r="M106" s="56">
        <v>188.36500004704698</v>
      </c>
      <c r="N106" s="54">
        <v>289.1760017709546</v>
      </c>
      <c r="O106" s="54">
        <v>253.41453078260864</v>
      </c>
      <c r="P106" s="56">
        <v>32.1177610365418</v>
      </c>
      <c r="Q106" s="56">
        <v>74.822541090985936</v>
      </c>
      <c r="R106" s="54">
        <v>80.738006124967185</v>
      </c>
      <c r="S106" s="56">
        <v>129.28559247840315</v>
      </c>
      <c r="T106" s="56">
        <v>10.025686</v>
      </c>
      <c r="U106" s="56">
        <v>3.6730244305439994</v>
      </c>
      <c r="V106" s="56">
        <v>2.7940770000000001</v>
      </c>
      <c r="W106" s="56">
        <v>28.962090000000003</v>
      </c>
      <c r="X106" s="56">
        <v>0.35585500000000003</v>
      </c>
      <c r="Y106" s="56">
        <v>4.8777653333333335</v>
      </c>
      <c r="Z106" s="56">
        <v>1.82023</v>
      </c>
      <c r="AA106" s="56">
        <v>10.102609000000001</v>
      </c>
      <c r="AB106" s="54">
        <v>250</v>
      </c>
      <c r="AC106" s="54">
        <v>79.107315</v>
      </c>
      <c r="AD106" s="54">
        <v>32.982818000000002</v>
      </c>
      <c r="AE106" s="58">
        <v>0.1</v>
      </c>
      <c r="AF106" s="102">
        <v>0.02</v>
      </c>
      <c r="BB106" s="466"/>
      <c r="BC106" s="302"/>
      <c r="BD106" s="98" t="s">
        <v>783</v>
      </c>
      <c r="BE106" s="312"/>
      <c r="BF106" s="95" t="s">
        <v>865</v>
      </c>
      <c r="BG106" s="35"/>
      <c r="BH106" s="54"/>
      <c r="BI106" s="55"/>
      <c r="BJ106" s="56"/>
      <c r="BK106" s="56"/>
      <c r="BL106" s="54"/>
      <c r="BM106" s="54"/>
      <c r="BN106" s="54"/>
      <c r="BO106" s="54"/>
      <c r="BP106" s="54"/>
      <c r="BQ106" s="54"/>
      <c r="BR106" s="54"/>
      <c r="BS106" s="54"/>
      <c r="BT106" s="54"/>
      <c r="BU106" s="54"/>
      <c r="BV106" s="57"/>
      <c r="BW106" s="56"/>
      <c r="BX106" s="56"/>
      <c r="BY106" s="56"/>
      <c r="BZ106" s="57"/>
      <c r="CA106" s="56"/>
      <c r="CB106" s="56"/>
      <c r="CC106" s="56"/>
      <c r="CD106" s="56"/>
      <c r="CE106" s="54"/>
      <c r="CF106" s="54"/>
      <c r="CG106" s="54"/>
      <c r="CH106" s="58"/>
      <c r="CI106" s="102"/>
    </row>
    <row r="107" spans="1:87" ht="14" customHeight="1" x14ac:dyDescent="0.15">
      <c r="A107" s="495">
        <f t="shared" si="10"/>
        <v>0</v>
      </c>
      <c r="B107" s="94"/>
      <c r="C107" s="95" t="s">
        <v>868</v>
      </c>
      <c r="D107" s="35">
        <v>5</v>
      </c>
      <c r="E107" s="54" t="s">
        <v>393</v>
      </c>
      <c r="F107" s="56">
        <v>5.4809105520502834</v>
      </c>
      <c r="G107" s="56">
        <v>5.5120769460291505</v>
      </c>
      <c r="H107" s="56">
        <v>9.4841826847455177</v>
      </c>
      <c r="I107" s="56">
        <v>74.521062424065533</v>
      </c>
      <c r="J107" s="56">
        <v>92.716636483049726</v>
      </c>
      <c r="K107" s="54">
        <v>874.21861675129844</v>
      </c>
      <c r="L107" s="56">
        <v>147.16813429566247</v>
      </c>
      <c r="M107" s="56">
        <v>202.89011212402721</v>
      </c>
      <c r="N107" s="54">
        <v>305.2118356783094</v>
      </c>
      <c r="O107" s="54">
        <v>264.57324358437103</v>
      </c>
      <c r="P107" s="56">
        <v>31.047667333806807</v>
      </c>
      <c r="Q107" s="56">
        <v>71.497839942551622</v>
      </c>
      <c r="R107" s="54">
        <v>79.605640947598914</v>
      </c>
      <c r="S107" s="56">
        <v>126.81602163073622</v>
      </c>
      <c r="T107" s="56">
        <v>10.025686</v>
      </c>
      <c r="U107" s="56">
        <v>3.3935357881799995</v>
      </c>
      <c r="V107" s="56">
        <v>2.6999500000000007</v>
      </c>
      <c r="W107" s="56">
        <v>25.632089999999998</v>
      </c>
      <c r="X107" s="56">
        <v>0.33629500000000001</v>
      </c>
      <c r="Y107" s="56">
        <v>4.4925013333333341</v>
      </c>
      <c r="Z107" s="56">
        <v>1.6420300000000001</v>
      </c>
      <c r="AA107" s="56">
        <v>9.4751580000000004</v>
      </c>
      <c r="AB107" s="54">
        <v>150</v>
      </c>
      <c r="AC107" s="54">
        <v>69.907110000000003</v>
      </c>
      <c r="AD107" s="54">
        <v>31.497818000000002</v>
      </c>
      <c r="AE107" s="58">
        <v>0.1</v>
      </c>
      <c r="AF107" s="102">
        <v>0.02</v>
      </c>
      <c r="BB107" s="466"/>
      <c r="BC107" s="302"/>
      <c r="BD107" s="94"/>
      <c r="BE107" s="95"/>
      <c r="BF107" s="95" t="s">
        <v>866</v>
      </c>
      <c r="BG107" s="35"/>
      <c r="BH107" s="54"/>
      <c r="BI107" s="55"/>
      <c r="BJ107" s="56"/>
      <c r="BK107" s="56"/>
      <c r="BL107" s="54"/>
      <c r="BM107" s="54"/>
      <c r="BN107" s="54"/>
      <c r="BO107" s="54"/>
      <c r="BP107" s="54"/>
      <c r="BQ107" s="54"/>
      <c r="BR107" s="54"/>
      <c r="BS107" s="54"/>
      <c r="BT107" s="54"/>
      <c r="BU107" s="54"/>
      <c r="BV107" s="57"/>
      <c r="BW107" s="56"/>
      <c r="BX107" s="56"/>
      <c r="BY107" s="56"/>
      <c r="BZ107" s="57"/>
      <c r="CA107" s="56"/>
      <c r="CB107" s="56"/>
      <c r="CC107" s="56"/>
      <c r="CD107" s="56"/>
      <c r="CE107" s="54"/>
      <c r="CF107" s="54"/>
      <c r="CG107" s="54"/>
      <c r="CH107" s="58"/>
      <c r="CI107" s="102"/>
    </row>
    <row r="108" spans="1:87" ht="14" customHeight="1" x14ac:dyDescent="0.15">
      <c r="A108" s="495">
        <f t="shared" si="10"/>
        <v>0</v>
      </c>
      <c r="B108" s="99" t="str">
        <f>IF($BE$6=1,BD110,BD111)</f>
        <v>KG (folg. Aufwüchse)</v>
      </c>
      <c r="C108" s="100" t="s">
        <v>869</v>
      </c>
      <c r="D108" s="46">
        <v>1</v>
      </c>
      <c r="E108" s="61" t="s">
        <v>393</v>
      </c>
      <c r="F108" s="63">
        <v>6.0197207110577642</v>
      </c>
      <c r="G108" s="63">
        <v>6.2023811474700539</v>
      </c>
      <c r="H108" s="63">
        <v>10.251106986942609</v>
      </c>
      <c r="I108" s="63">
        <v>80.445477345009323</v>
      </c>
      <c r="J108" s="63">
        <v>123.25482477348768</v>
      </c>
      <c r="K108" s="61">
        <v>858.72865173212506</v>
      </c>
      <c r="L108" s="63">
        <v>196.83428776378085</v>
      </c>
      <c r="M108" s="63">
        <v>186.87591317594925</v>
      </c>
      <c r="N108" s="61">
        <v>292.10475349156826</v>
      </c>
      <c r="O108" s="61">
        <v>248.23358245318533</v>
      </c>
      <c r="P108" s="63">
        <v>38.639457721321598</v>
      </c>
      <c r="Q108" s="63">
        <v>76.7727494500148</v>
      </c>
      <c r="R108" s="61">
        <v>84.062048865337601</v>
      </c>
      <c r="S108" s="63">
        <v>141.78921352533771</v>
      </c>
      <c r="T108" s="63">
        <v>14.629663181625784</v>
      </c>
      <c r="U108" s="63">
        <v>4.7363179216868252</v>
      </c>
      <c r="V108" s="63">
        <v>3.2188763418514434</v>
      </c>
      <c r="W108" s="63">
        <v>33.587768833509728</v>
      </c>
      <c r="X108" s="63">
        <v>0.32093500000000003</v>
      </c>
      <c r="Y108" s="63">
        <v>4.6521173333333321</v>
      </c>
      <c r="Z108" s="63">
        <v>2.6288046038363224</v>
      </c>
      <c r="AA108" s="63">
        <v>13.484614000000001</v>
      </c>
      <c r="AB108" s="61">
        <v>400</v>
      </c>
      <c r="AC108" s="61">
        <v>116.27384999999998</v>
      </c>
      <c r="AD108" s="61">
        <v>40.737818000000004</v>
      </c>
      <c r="AE108" s="65">
        <v>0.3</v>
      </c>
      <c r="AF108" s="103">
        <v>0.02</v>
      </c>
      <c r="BB108" s="466"/>
      <c r="BC108" s="302"/>
      <c r="BD108" s="94"/>
      <c r="BE108" s="95"/>
      <c r="BF108" s="95" t="s">
        <v>867</v>
      </c>
      <c r="BG108" s="35"/>
      <c r="BH108" s="54"/>
      <c r="BI108" s="55"/>
      <c r="BJ108" s="56"/>
      <c r="BK108" s="56"/>
      <c r="BL108" s="54"/>
      <c r="BM108" s="54"/>
      <c r="BN108" s="54"/>
      <c r="BO108" s="54"/>
      <c r="BP108" s="54"/>
      <c r="BQ108" s="54"/>
      <c r="BR108" s="54"/>
      <c r="BS108" s="54"/>
      <c r="BT108" s="54"/>
      <c r="BU108" s="54"/>
      <c r="BV108" s="57"/>
      <c r="BW108" s="56"/>
      <c r="BX108" s="56"/>
      <c r="BY108" s="56"/>
      <c r="BZ108" s="57"/>
      <c r="CA108" s="56"/>
      <c r="CB108" s="56"/>
      <c r="CC108" s="56"/>
      <c r="CD108" s="56"/>
      <c r="CE108" s="54"/>
      <c r="CF108" s="54"/>
      <c r="CG108" s="54"/>
      <c r="CH108" s="58"/>
      <c r="CI108" s="102"/>
    </row>
    <row r="109" spans="1:87" ht="14" customHeight="1" x14ac:dyDescent="0.15">
      <c r="A109" s="495">
        <f t="shared" si="10"/>
        <v>0</v>
      </c>
      <c r="B109" s="94"/>
      <c r="C109" s="95" t="s">
        <v>870</v>
      </c>
      <c r="D109" s="35">
        <v>2</v>
      </c>
      <c r="E109" s="36" t="s">
        <v>393</v>
      </c>
      <c r="F109" s="38">
        <v>5.6930882174039201</v>
      </c>
      <c r="G109" s="38">
        <v>5.7829480841186562</v>
      </c>
      <c r="H109" s="38">
        <v>9.7883950872373884</v>
      </c>
      <c r="I109" s="38">
        <v>77.284154621155167</v>
      </c>
      <c r="J109" s="38">
        <v>113.22965547133875</v>
      </c>
      <c r="K109" s="36">
        <v>861.82673163496327</v>
      </c>
      <c r="L109" s="38">
        <v>180.3897065479361</v>
      </c>
      <c r="M109" s="38">
        <v>190.34226982903411</v>
      </c>
      <c r="N109" s="36">
        <v>297.82357480640093</v>
      </c>
      <c r="O109" s="36">
        <v>251.20605858359747</v>
      </c>
      <c r="P109" s="38">
        <v>40.214296670009219</v>
      </c>
      <c r="Q109" s="38">
        <v>73.431220796401689</v>
      </c>
      <c r="R109" s="36">
        <v>82.76235533614306</v>
      </c>
      <c r="S109" s="38">
        <v>138.52023755935846</v>
      </c>
      <c r="T109" s="38">
        <v>14.629663181625784</v>
      </c>
      <c r="U109" s="38">
        <v>4.4502348480890053</v>
      </c>
      <c r="V109" s="38">
        <v>2.9505811787571283</v>
      </c>
      <c r="W109" s="38">
        <v>32.957098900128202</v>
      </c>
      <c r="X109" s="38">
        <v>0.34817500000000001</v>
      </c>
      <c r="Y109" s="38">
        <v>4.9575733333333334</v>
      </c>
      <c r="Z109" s="38">
        <v>2.3652046038363221</v>
      </c>
      <c r="AA109" s="38">
        <v>12.107337000000001</v>
      </c>
      <c r="AB109" s="36">
        <v>250</v>
      </c>
      <c r="AC109" s="36">
        <v>102.290685</v>
      </c>
      <c r="AD109" s="36">
        <v>37.602817999999999</v>
      </c>
      <c r="AE109" s="40">
        <v>0.1</v>
      </c>
      <c r="AF109" s="96">
        <v>0.02</v>
      </c>
      <c r="BB109" s="466"/>
      <c r="BC109" s="302"/>
      <c r="BD109" s="94"/>
      <c r="BE109" s="95"/>
      <c r="BF109" s="95" t="s">
        <v>868</v>
      </c>
      <c r="BG109" s="35"/>
      <c r="BH109" s="54"/>
      <c r="BI109" s="55"/>
      <c r="BJ109" s="56"/>
      <c r="BK109" s="56"/>
      <c r="BL109" s="54"/>
      <c r="BM109" s="54"/>
      <c r="BN109" s="54"/>
      <c r="BO109" s="54"/>
      <c r="BP109" s="54"/>
      <c r="BQ109" s="54"/>
      <c r="BR109" s="54"/>
      <c r="BS109" s="54"/>
      <c r="BT109" s="54"/>
      <c r="BU109" s="54"/>
      <c r="BV109" s="57"/>
      <c r="BW109" s="56"/>
      <c r="BX109" s="56"/>
      <c r="BY109" s="56"/>
      <c r="BZ109" s="57"/>
      <c r="CA109" s="56"/>
      <c r="CB109" s="56"/>
      <c r="CC109" s="56"/>
      <c r="CD109" s="56"/>
      <c r="CE109" s="54"/>
      <c r="CF109" s="54"/>
      <c r="CG109" s="54"/>
      <c r="CH109" s="58"/>
      <c r="CI109" s="102"/>
    </row>
    <row r="110" spans="1:87" ht="14" customHeight="1" x14ac:dyDescent="0.15">
      <c r="A110" s="495">
        <f t="shared" si="10"/>
        <v>0</v>
      </c>
      <c r="B110" s="94"/>
      <c r="C110" s="95" t="s">
        <v>871</v>
      </c>
      <c r="D110" s="35">
        <v>3</v>
      </c>
      <c r="E110" s="36" t="s">
        <v>393</v>
      </c>
      <c r="F110" s="38">
        <v>5.3630299094780591</v>
      </c>
      <c r="G110" s="38">
        <v>5.3525867316900682</v>
      </c>
      <c r="H110" s="38">
        <v>9.3240803657422067</v>
      </c>
      <c r="I110" s="38">
        <v>74.263950415475335</v>
      </c>
      <c r="J110" s="38">
        <v>111.76970309128154</v>
      </c>
      <c r="K110" s="36">
        <v>864.82264351824176</v>
      </c>
      <c r="L110" s="38">
        <v>177.99347981900087</v>
      </c>
      <c r="M110" s="38">
        <v>200.43987654606806</v>
      </c>
      <c r="N110" s="36">
        <v>322.4239442020035</v>
      </c>
      <c r="O110" s="36">
        <v>261.01693692540442</v>
      </c>
      <c r="P110" s="38">
        <v>39.33472570546472</v>
      </c>
      <c r="Q110" s="38">
        <v>69.505619065350899</v>
      </c>
      <c r="R110" s="36">
        <v>82.517732763271937</v>
      </c>
      <c r="S110" s="38">
        <v>135.35963322707778</v>
      </c>
      <c r="T110" s="38">
        <v>14.629663181625784</v>
      </c>
      <c r="U110" s="38">
        <v>4.1641517744911871</v>
      </c>
      <c r="V110" s="38">
        <v>2.7344911356889487</v>
      </c>
      <c r="W110" s="38">
        <v>31.425471919058769</v>
      </c>
      <c r="X110" s="38">
        <v>0.359815</v>
      </c>
      <c r="Y110" s="38">
        <v>5.0327893333333336</v>
      </c>
      <c r="Z110" s="38">
        <v>2.1302046038363223</v>
      </c>
      <c r="AA110" s="38">
        <v>10.980002000000002</v>
      </c>
      <c r="AB110" s="36">
        <v>250</v>
      </c>
      <c r="AC110" s="36">
        <v>89.901839999999993</v>
      </c>
      <c r="AD110" s="36">
        <v>35.017817999999998</v>
      </c>
      <c r="AE110" s="40">
        <v>0.1</v>
      </c>
      <c r="AF110" s="96">
        <v>0.02</v>
      </c>
      <c r="BB110" s="466"/>
      <c r="BC110" s="302"/>
      <c r="BD110" s="99" t="s">
        <v>788</v>
      </c>
      <c r="BE110" s="100"/>
      <c r="BF110" s="100" t="s">
        <v>869</v>
      </c>
      <c r="BG110" s="46"/>
      <c r="BH110" s="61"/>
      <c r="BI110" s="62"/>
      <c r="BJ110" s="63"/>
      <c r="BK110" s="63"/>
      <c r="BL110" s="61"/>
      <c r="BM110" s="61"/>
      <c r="BN110" s="61"/>
      <c r="BO110" s="61"/>
      <c r="BP110" s="61"/>
      <c r="BQ110" s="61"/>
      <c r="BR110" s="61"/>
      <c r="BS110" s="61"/>
      <c r="BT110" s="61"/>
      <c r="BU110" s="61"/>
      <c r="BV110" s="64"/>
      <c r="BW110" s="63"/>
      <c r="BX110" s="63"/>
      <c r="BY110" s="63"/>
      <c r="BZ110" s="64"/>
      <c r="CA110" s="63"/>
      <c r="CB110" s="63"/>
      <c r="CC110" s="63"/>
      <c r="CD110" s="63"/>
      <c r="CE110" s="61"/>
      <c r="CF110" s="61"/>
      <c r="CG110" s="61"/>
      <c r="CH110" s="65"/>
      <c r="CI110" s="103"/>
    </row>
    <row r="111" spans="1:87" ht="14" customHeight="1" x14ac:dyDescent="0.15">
      <c r="A111" s="495">
        <f t="shared" si="10"/>
        <v>0</v>
      </c>
      <c r="B111" s="94"/>
      <c r="C111" s="95" t="s">
        <v>872</v>
      </c>
      <c r="D111" s="35">
        <v>4</v>
      </c>
      <c r="E111" s="36" t="s">
        <v>393</v>
      </c>
      <c r="F111" s="38">
        <v>5.0767613127839075</v>
      </c>
      <c r="G111" s="38">
        <v>4.9863669191803277</v>
      </c>
      <c r="H111" s="38">
        <v>8.9103035470736494</v>
      </c>
      <c r="I111" s="38">
        <v>71.408094099320053</v>
      </c>
      <c r="J111" s="38">
        <v>105.69039795285602</v>
      </c>
      <c r="K111" s="36">
        <v>868.37156648246992</v>
      </c>
      <c r="L111" s="38">
        <v>168.09557985053513</v>
      </c>
      <c r="M111" s="38">
        <v>205.52682082571528</v>
      </c>
      <c r="N111" s="36">
        <v>332.27331704979247</v>
      </c>
      <c r="O111" s="36">
        <v>267.90291812156801</v>
      </c>
      <c r="P111" s="38">
        <v>37.844291840244338</v>
      </c>
      <c r="Q111" s="38">
        <v>66.306535204160383</v>
      </c>
      <c r="R111" s="36">
        <v>81.622767075318777</v>
      </c>
      <c r="S111" s="38">
        <v>131.59711117720715</v>
      </c>
      <c r="T111" s="38">
        <v>14.629663181625784</v>
      </c>
      <c r="U111" s="38">
        <v>3.8780687008933681</v>
      </c>
      <c r="V111" s="38">
        <v>2.5706062126469043</v>
      </c>
      <c r="W111" s="38">
        <v>28.992887890301436</v>
      </c>
      <c r="X111" s="38">
        <v>0.35585500000000003</v>
      </c>
      <c r="Y111" s="38">
        <v>4.8777653333333335</v>
      </c>
      <c r="Z111" s="38">
        <v>1.9238046038363223</v>
      </c>
      <c r="AA111" s="38">
        <v>10.102609000000001</v>
      </c>
      <c r="AB111" s="36">
        <v>250</v>
      </c>
      <c r="AC111" s="36">
        <v>79.107315</v>
      </c>
      <c r="AD111" s="36">
        <v>32.982818000000002</v>
      </c>
      <c r="AE111" s="40">
        <v>0.1</v>
      </c>
      <c r="AF111" s="96">
        <v>0.02</v>
      </c>
      <c r="BB111" s="466"/>
      <c r="BC111" s="302"/>
      <c r="BD111" s="98" t="s">
        <v>790</v>
      </c>
      <c r="BE111" s="312"/>
      <c r="BF111" s="95" t="s">
        <v>870</v>
      </c>
      <c r="BG111" s="35"/>
      <c r="BH111" s="36"/>
      <c r="BI111" s="37"/>
      <c r="BJ111" s="38"/>
      <c r="BK111" s="38"/>
      <c r="BL111" s="36"/>
      <c r="BM111" s="36"/>
      <c r="BN111" s="36"/>
      <c r="BO111" s="36"/>
      <c r="BP111" s="36"/>
      <c r="BQ111" s="36"/>
      <c r="BR111" s="36"/>
      <c r="BS111" s="36"/>
      <c r="BT111" s="36"/>
      <c r="BU111" s="36"/>
      <c r="BV111" s="39"/>
      <c r="BW111" s="38"/>
      <c r="BX111" s="38"/>
      <c r="BY111" s="38"/>
      <c r="BZ111" s="39"/>
      <c r="CA111" s="38"/>
      <c r="CB111" s="38"/>
      <c r="CC111" s="38"/>
      <c r="CD111" s="38"/>
      <c r="CE111" s="36"/>
      <c r="CF111" s="36"/>
      <c r="CG111" s="36"/>
      <c r="CH111" s="40"/>
      <c r="CI111" s="96"/>
    </row>
    <row r="112" spans="1:87" ht="15" customHeight="1" thickBot="1" x14ac:dyDescent="0.2">
      <c r="A112" s="496">
        <f t="shared" si="10"/>
        <v>0</v>
      </c>
      <c r="B112" s="105"/>
      <c r="C112" s="106" t="s">
        <v>873</v>
      </c>
      <c r="D112" s="71">
        <v>5</v>
      </c>
      <c r="E112" s="72" t="s">
        <v>393</v>
      </c>
      <c r="F112" s="74">
        <v>4.4879168222735784</v>
      </c>
      <c r="G112" s="74">
        <v>4.2445871927894521</v>
      </c>
      <c r="H112" s="74">
        <v>8.0372079568885297</v>
      </c>
      <c r="I112" s="74">
        <v>65.450193965272604</v>
      </c>
      <c r="J112" s="74">
        <v>99.913849670221538</v>
      </c>
      <c r="K112" s="72">
        <v>870.35368670205855</v>
      </c>
      <c r="L112" s="74">
        <v>158.74724572357547</v>
      </c>
      <c r="M112" s="74">
        <v>216.3231667274641</v>
      </c>
      <c r="N112" s="72">
        <v>355.38861647465052</v>
      </c>
      <c r="O112" s="72">
        <v>278.97909552201207</v>
      </c>
      <c r="P112" s="74">
        <v>37.07912329102264</v>
      </c>
      <c r="Q112" s="74">
        <v>59.506731017488079</v>
      </c>
      <c r="R112" s="72">
        <v>80.752763650338309</v>
      </c>
      <c r="S112" s="74">
        <v>129.8775131317648</v>
      </c>
      <c r="T112" s="74">
        <v>14.629663181625784</v>
      </c>
      <c r="U112" s="74">
        <v>3.591985627295549</v>
      </c>
      <c r="V112" s="74">
        <v>2.4589264096309948</v>
      </c>
      <c r="W112" s="74">
        <v>25.659346813856196</v>
      </c>
      <c r="X112" s="74">
        <v>0.33629500000000001</v>
      </c>
      <c r="Y112" s="74">
        <v>4.4925013333333341</v>
      </c>
      <c r="Z112" s="74">
        <v>1.7460046038363222</v>
      </c>
      <c r="AA112" s="74">
        <v>9.4751580000000004</v>
      </c>
      <c r="AB112" s="72">
        <v>150</v>
      </c>
      <c r="AC112" s="72">
        <v>69.907110000000003</v>
      </c>
      <c r="AD112" s="72">
        <v>31.497818000000002</v>
      </c>
      <c r="AE112" s="76">
        <v>0.1</v>
      </c>
      <c r="AF112" s="107">
        <v>0.02</v>
      </c>
      <c r="BB112" s="466"/>
      <c r="BC112" s="302"/>
      <c r="BD112" s="94"/>
      <c r="BE112" s="95"/>
      <c r="BF112" s="95" t="s">
        <v>871</v>
      </c>
      <c r="BG112" s="35"/>
      <c r="BH112" s="36"/>
      <c r="BI112" s="37"/>
      <c r="BJ112" s="38"/>
      <c r="BK112" s="38"/>
      <c r="BL112" s="36"/>
      <c r="BM112" s="36"/>
      <c r="BN112" s="36"/>
      <c r="BO112" s="36"/>
      <c r="BP112" s="36"/>
      <c r="BQ112" s="36"/>
      <c r="BR112" s="36"/>
      <c r="BS112" s="36"/>
      <c r="BT112" s="36"/>
      <c r="BU112" s="36"/>
      <c r="BV112" s="39"/>
      <c r="BW112" s="38"/>
      <c r="BX112" s="38"/>
      <c r="BY112" s="38"/>
      <c r="BZ112" s="39"/>
      <c r="CA112" s="38"/>
      <c r="CB112" s="38"/>
      <c r="CC112" s="38"/>
      <c r="CD112" s="38"/>
      <c r="CE112" s="36"/>
      <c r="CF112" s="36"/>
      <c r="CG112" s="36"/>
      <c r="CH112" s="40"/>
      <c r="CI112" s="96"/>
    </row>
    <row r="113" spans="1:87" ht="15" customHeight="1" x14ac:dyDescent="0.15">
      <c r="A113" s="504" t="str">
        <f>IF($BE$6=1,BB115,BC115)</f>
        <v>Silagen Reinbestände</v>
      </c>
      <c r="B113" s="108" t="str">
        <f>IF($BE$6=1,BD115,BD116)</f>
        <v>Knaulgras (folg. Aufwüchse)</v>
      </c>
      <c r="C113" s="109" t="s">
        <v>874</v>
      </c>
      <c r="D113" s="24">
        <v>1</v>
      </c>
      <c r="E113" s="79" t="s">
        <v>393</v>
      </c>
      <c r="F113" s="80">
        <v>5.9064641911661813</v>
      </c>
      <c r="G113" s="80">
        <v>6.0117214184813133</v>
      </c>
      <c r="H113" s="80">
        <v>10.141897424795962</v>
      </c>
      <c r="I113" s="80">
        <v>80.274897319417249</v>
      </c>
      <c r="J113" s="80">
        <v>121.5939172645721</v>
      </c>
      <c r="K113" s="81">
        <v>885.21501032796959</v>
      </c>
      <c r="L113" s="80">
        <v>193.94398936738608</v>
      </c>
      <c r="M113" s="80">
        <v>274.4225797808852</v>
      </c>
      <c r="N113" s="81">
        <v>477.80781572839317</v>
      </c>
      <c r="O113" s="81">
        <v>312.89776697949975</v>
      </c>
      <c r="P113" s="80">
        <v>34.525925925925925</v>
      </c>
      <c r="Q113" s="80">
        <v>73.834066555880511</v>
      </c>
      <c r="R113" s="81">
        <v>83.434906127812454</v>
      </c>
      <c r="S113" s="80">
        <v>115.65362608247096</v>
      </c>
      <c r="T113" s="80">
        <v>3.77</v>
      </c>
      <c r="U113" s="80">
        <v>4.6226875794418811</v>
      </c>
      <c r="V113" s="80">
        <v>2.15</v>
      </c>
      <c r="W113" s="80">
        <v>44.14401420897557</v>
      </c>
      <c r="X113" s="80"/>
      <c r="Y113" s="80"/>
      <c r="Z113" s="80"/>
      <c r="AA113" s="80"/>
      <c r="AB113" s="80"/>
      <c r="AC113" s="80"/>
      <c r="AD113" s="80"/>
      <c r="AE113" s="80"/>
      <c r="AF113" s="83"/>
      <c r="BB113" s="466"/>
      <c r="BC113" s="302"/>
      <c r="BD113" s="94"/>
      <c r="BE113" s="95"/>
      <c r="BF113" s="95" t="s">
        <v>872</v>
      </c>
      <c r="BG113" s="35"/>
      <c r="BH113" s="36"/>
      <c r="BI113" s="37"/>
      <c r="BJ113" s="38"/>
      <c r="BK113" s="38"/>
      <c r="BL113" s="36"/>
      <c r="BM113" s="36"/>
      <c r="BN113" s="36"/>
      <c r="BO113" s="36"/>
      <c r="BP113" s="36"/>
      <c r="BQ113" s="36"/>
      <c r="BR113" s="36"/>
      <c r="BS113" s="36"/>
      <c r="BT113" s="36"/>
      <c r="BU113" s="36"/>
      <c r="BV113" s="39"/>
      <c r="BW113" s="38"/>
      <c r="BX113" s="38"/>
      <c r="BY113" s="38"/>
      <c r="BZ113" s="39"/>
      <c r="CA113" s="38"/>
      <c r="CB113" s="38"/>
      <c r="CC113" s="38"/>
      <c r="CD113" s="38"/>
      <c r="CE113" s="36"/>
      <c r="CF113" s="36"/>
      <c r="CG113" s="36"/>
      <c r="CH113" s="40"/>
      <c r="CI113" s="96"/>
    </row>
    <row r="114" spans="1:87" ht="15.75" customHeight="1" thickBot="1" x14ac:dyDescent="0.2">
      <c r="A114" s="495">
        <f t="shared" ref="A114:A147" si="11">IF($BE$6=1,BB115,BB116)</f>
        <v>0</v>
      </c>
      <c r="B114" s="94"/>
      <c r="C114" s="95" t="s">
        <v>875</v>
      </c>
      <c r="D114" s="35">
        <v>2</v>
      </c>
      <c r="E114" s="84" t="s">
        <v>393</v>
      </c>
      <c r="F114" s="56">
        <v>5.7470621771733867</v>
      </c>
      <c r="G114" s="56">
        <v>5.8048294798202935</v>
      </c>
      <c r="H114" s="56">
        <v>9.9174545854234015</v>
      </c>
      <c r="I114" s="56">
        <v>78.626766892131357</v>
      </c>
      <c r="J114" s="56">
        <v>109.65665462054653</v>
      </c>
      <c r="K114" s="54">
        <v>893.00143329658215</v>
      </c>
      <c r="L114" s="56">
        <v>174.43649430256227</v>
      </c>
      <c r="M114" s="56">
        <v>280.72964285714289</v>
      </c>
      <c r="N114" s="54">
        <v>479.44287747035577</v>
      </c>
      <c r="O114" s="54">
        <v>316.11736462093859</v>
      </c>
      <c r="P114" s="56">
        <v>31.812333333333335</v>
      </c>
      <c r="Q114" s="56">
        <v>72.234920884244787</v>
      </c>
      <c r="R114" s="54">
        <v>81.764863246132421</v>
      </c>
      <c r="S114" s="56">
        <v>107.58387096774193</v>
      </c>
      <c r="T114" s="56">
        <v>4.26</v>
      </c>
      <c r="U114" s="56">
        <v>4.2905786235476278</v>
      </c>
      <c r="V114" s="56">
        <v>2.09</v>
      </c>
      <c r="W114" s="56">
        <v>35.340500545561717</v>
      </c>
      <c r="X114" s="56"/>
      <c r="Y114" s="56"/>
      <c r="Z114" s="56"/>
      <c r="AA114" s="56"/>
      <c r="AB114" s="56"/>
      <c r="AC114" s="56"/>
      <c r="AD114" s="56"/>
      <c r="AE114" s="56"/>
      <c r="AF114" s="60"/>
      <c r="BB114" s="467"/>
      <c r="BC114" s="303"/>
      <c r="BD114" s="105"/>
      <c r="BE114" s="106"/>
      <c r="BF114" s="106" t="s">
        <v>873</v>
      </c>
      <c r="BG114" s="71"/>
      <c r="BH114" s="72"/>
      <c r="BI114" s="73"/>
      <c r="BJ114" s="74"/>
      <c r="BK114" s="74"/>
      <c r="BL114" s="72"/>
      <c r="BM114" s="72"/>
      <c r="BN114" s="72"/>
      <c r="BO114" s="72"/>
      <c r="BP114" s="72"/>
      <c r="BQ114" s="72"/>
      <c r="BR114" s="72"/>
      <c r="BS114" s="72"/>
      <c r="BT114" s="72"/>
      <c r="BU114" s="72"/>
      <c r="BV114" s="75"/>
      <c r="BW114" s="74"/>
      <c r="BX114" s="74"/>
      <c r="BY114" s="74"/>
      <c r="BZ114" s="75"/>
      <c r="CA114" s="74"/>
      <c r="CB114" s="74"/>
      <c r="CC114" s="74"/>
      <c r="CD114" s="74"/>
      <c r="CE114" s="72"/>
      <c r="CF114" s="72"/>
      <c r="CG114" s="72"/>
      <c r="CH114" s="76"/>
      <c r="CI114" s="107"/>
    </row>
    <row r="115" spans="1:87" ht="15" customHeight="1" x14ac:dyDescent="0.15">
      <c r="A115" s="495">
        <f t="shared" si="11"/>
        <v>0</v>
      </c>
      <c r="B115" s="94"/>
      <c r="C115" s="95" t="s">
        <v>876</v>
      </c>
      <c r="D115" s="35">
        <v>3</v>
      </c>
      <c r="E115" s="84" t="s">
        <v>393</v>
      </c>
      <c r="F115" s="56">
        <v>5.3216804542939764</v>
      </c>
      <c r="G115" s="56">
        <v>5.262528477848246</v>
      </c>
      <c r="H115" s="56">
        <v>9.3034506024747561</v>
      </c>
      <c r="I115" s="56">
        <v>73.874885682738409</v>
      </c>
      <c r="J115" s="56">
        <v>94.609825330087546</v>
      </c>
      <c r="K115" s="54">
        <v>899.34788953310454</v>
      </c>
      <c r="L115" s="56">
        <v>150.16054794520548</v>
      </c>
      <c r="M115" s="56">
        <v>308.7979980241297</v>
      </c>
      <c r="N115" s="54">
        <v>505.85035250717038</v>
      </c>
      <c r="O115" s="54">
        <v>343.99463873118219</v>
      </c>
      <c r="P115" s="56">
        <v>31.40664150943396</v>
      </c>
      <c r="Q115" s="56">
        <v>67.948884887449921</v>
      </c>
      <c r="R115" s="54">
        <v>79.477012669075123</v>
      </c>
      <c r="S115" s="56">
        <v>101.07315041725079</v>
      </c>
      <c r="T115" s="56">
        <v>4.5599999999999996</v>
      </c>
      <c r="U115" s="56">
        <v>3.9276999999999997</v>
      </c>
      <c r="V115" s="56">
        <v>2.04</v>
      </c>
      <c r="W115" s="56">
        <v>32.645648273378221</v>
      </c>
      <c r="X115" s="56"/>
      <c r="Y115" s="56"/>
      <c r="Z115" s="56"/>
      <c r="AA115" s="56"/>
      <c r="AB115" s="56"/>
      <c r="AC115" s="56"/>
      <c r="AD115" s="56"/>
      <c r="AE115" s="56"/>
      <c r="AF115" s="60"/>
      <c r="BB115" s="321" t="s">
        <v>433</v>
      </c>
      <c r="BC115" s="322" t="s">
        <v>434</v>
      </c>
      <c r="BD115" s="108" t="s">
        <v>795</v>
      </c>
      <c r="BE115" s="109"/>
      <c r="BF115" s="109" t="s">
        <v>874</v>
      </c>
      <c r="BG115" s="24"/>
      <c r="BH115" s="79"/>
      <c r="BI115" s="80"/>
      <c r="BJ115" s="80"/>
      <c r="BK115" s="80"/>
      <c r="BL115" s="81"/>
      <c r="BM115" s="81"/>
      <c r="BN115" s="81"/>
      <c r="BO115" s="81"/>
      <c r="BP115" s="81"/>
      <c r="BQ115" s="81"/>
      <c r="BR115" s="81"/>
      <c r="BS115" s="81"/>
      <c r="BT115" s="81"/>
      <c r="BU115" s="81"/>
      <c r="BV115" s="81"/>
      <c r="BW115" s="80"/>
      <c r="BX115" s="80"/>
      <c r="BY115" s="80"/>
      <c r="BZ115" s="81"/>
      <c r="CA115" s="80"/>
      <c r="CB115" s="80"/>
      <c r="CC115" s="80"/>
      <c r="CD115" s="80"/>
      <c r="CE115" s="80"/>
      <c r="CF115" s="80"/>
      <c r="CG115" s="80"/>
      <c r="CH115" s="80"/>
      <c r="CI115" s="83"/>
    </row>
    <row r="116" spans="1:87" ht="14" customHeight="1" x14ac:dyDescent="0.15">
      <c r="A116" s="495">
        <f t="shared" si="11"/>
        <v>0</v>
      </c>
      <c r="B116" s="94"/>
      <c r="C116" s="95" t="s">
        <v>877</v>
      </c>
      <c r="D116" s="35">
        <v>4</v>
      </c>
      <c r="E116" s="84" t="s">
        <v>393</v>
      </c>
      <c r="F116" s="56">
        <v>4.831339397440706</v>
      </c>
      <c r="G116" s="56">
        <v>4.6522330260396005</v>
      </c>
      <c r="H116" s="56">
        <v>8.5727048692560324</v>
      </c>
      <c r="I116" s="56">
        <v>67.715024223767344</v>
      </c>
      <c r="J116" s="56">
        <v>79.761081406077707</v>
      </c>
      <c r="K116" s="54">
        <v>900.67548034934509</v>
      </c>
      <c r="L116" s="56">
        <v>126.51439024390245</v>
      </c>
      <c r="M116" s="56">
        <v>319.44739310344829</v>
      </c>
      <c r="N116" s="54">
        <v>530.25599999999997</v>
      </c>
      <c r="O116" s="54">
        <v>358.43101910828028</v>
      </c>
      <c r="P116" s="56">
        <v>29.600698113207542</v>
      </c>
      <c r="Q116" s="56">
        <v>63.150157086535899</v>
      </c>
      <c r="R116" s="54">
        <v>77.056227448152043</v>
      </c>
      <c r="S116" s="56">
        <v>100.05642857142857</v>
      </c>
      <c r="T116" s="56">
        <v>4.67</v>
      </c>
      <c r="U116" s="56">
        <v>3.928050799757727</v>
      </c>
      <c r="V116" s="56">
        <v>2.0099999999999998</v>
      </c>
      <c r="W116" s="56">
        <v>31.533000000000001</v>
      </c>
      <c r="X116" s="56"/>
      <c r="Y116" s="56"/>
      <c r="Z116" s="56"/>
      <c r="AA116" s="56"/>
      <c r="AB116" s="56"/>
      <c r="AC116" s="56"/>
      <c r="AD116" s="56"/>
      <c r="AE116" s="56"/>
      <c r="AF116" s="60"/>
      <c r="BB116" s="468"/>
      <c r="BC116" s="244"/>
      <c r="BD116" s="98" t="s">
        <v>797</v>
      </c>
      <c r="BE116" s="312"/>
      <c r="BF116" s="95" t="s">
        <v>875</v>
      </c>
      <c r="BG116" s="35"/>
      <c r="BH116" s="84"/>
      <c r="BI116" s="56"/>
      <c r="BJ116" s="56"/>
      <c r="BK116" s="56"/>
      <c r="BL116" s="54"/>
      <c r="BM116" s="54"/>
      <c r="BN116" s="54"/>
      <c r="BO116" s="54"/>
      <c r="BP116" s="54"/>
      <c r="BQ116" s="54"/>
      <c r="BR116" s="54"/>
      <c r="BS116" s="54"/>
      <c r="BT116" s="54"/>
      <c r="BU116" s="54"/>
      <c r="BV116" s="54"/>
      <c r="BW116" s="56"/>
      <c r="BX116" s="56"/>
      <c r="BY116" s="56"/>
      <c r="BZ116" s="54"/>
      <c r="CA116" s="56"/>
      <c r="CB116" s="56"/>
      <c r="CC116" s="56"/>
      <c r="CD116" s="56"/>
      <c r="CE116" s="56"/>
      <c r="CF116" s="56"/>
      <c r="CG116" s="56"/>
      <c r="CH116" s="56"/>
      <c r="CI116" s="60"/>
    </row>
    <row r="117" spans="1:87" ht="14" customHeight="1" x14ac:dyDescent="0.15">
      <c r="A117" s="495">
        <f t="shared" si="11"/>
        <v>0</v>
      </c>
      <c r="B117" s="94"/>
      <c r="C117" s="95" t="s">
        <v>878</v>
      </c>
      <c r="D117" s="35">
        <v>5</v>
      </c>
      <c r="E117" s="84" t="s">
        <v>393</v>
      </c>
      <c r="F117" s="56">
        <v>4.4826206483819417</v>
      </c>
      <c r="G117" s="56">
        <v>4.2265247492204807</v>
      </c>
      <c r="H117" s="56">
        <v>8.0399733307825336</v>
      </c>
      <c r="I117" s="56">
        <v>60.682593028516997</v>
      </c>
      <c r="J117" s="56">
        <v>60.23240525971822</v>
      </c>
      <c r="K117" s="54">
        <v>905.00213315217388</v>
      </c>
      <c r="L117" s="56">
        <v>95.771717374893711</v>
      </c>
      <c r="M117" s="56">
        <v>348.96466018480248</v>
      </c>
      <c r="N117" s="54">
        <v>574.70045019787563</v>
      </c>
      <c r="O117" s="54">
        <v>396.6731654790571</v>
      </c>
      <c r="P117" s="56">
        <v>24.488779886134292</v>
      </c>
      <c r="Q117" s="56">
        <v>58.995596309814871</v>
      </c>
      <c r="R117" s="54">
        <v>73.460265565540212</v>
      </c>
      <c r="S117" s="56">
        <v>95.680781249999995</v>
      </c>
      <c r="T117" s="56">
        <v>4.58</v>
      </c>
      <c r="U117" s="56">
        <v>3.5391051994977252</v>
      </c>
      <c r="V117" s="56">
        <v>1.99</v>
      </c>
      <c r="W117" s="56">
        <v>32.093650226131587</v>
      </c>
      <c r="X117" s="56"/>
      <c r="Y117" s="56"/>
      <c r="Z117" s="56"/>
      <c r="AA117" s="56"/>
      <c r="AB117" s="56"/>
      <c r="AC117" s="56"/>
      <c r="AD117" s="56"/>
      <c r="AE117" s="56"/>
      <c r="AF117" s="60"/>
      <c r="BB117" s="468"/>
      <c r="BC117" s="244"/>
      <c r="BD117" s="94"/>
      <c r="BE117" s="95"/>
      <c r="BF117" s="95" t="s">
        <v>876</v>
      </c>
      <c r="BG117" s="35"/>
      <c r="BH117" s="84"/>
      <c r="BI117" s="56"/>
      <c r="BJ117" s="56"/>
      <c r="BK117" s="56"/>
      <c r="BL117" s="54"/>
      <c r="BM117" s="54"/>
      <c r="BN117" s="54"/>
      <c r="BO117" s="54"/>
      <c r="BP117" s="54"/>
      <c r="BQ117" s="54"/>
      <c r="BR117" s="54"/>
      <c r="BS117" s="54"/>
      <c r="BT117" s="54"/>
      <c r="BU117" s="54"/>
      <c r="BV117" s="54"/>
      <c r="BW117" s="56"/>
      <c r="BX117" s="56"/>
      <c r="BY117" s="56"/>
      <c r="BZ117" s="54"/>
      <c r="CA117" s="56"/>
      <c r="CB117" s="56"/>
      <c r="CC117" s="56"/>
      <c r="CD117" s="56"/>
      <c r="CE117" s="56"/>
      <c r="CF117" s="56"/>
      <c r="CG117" s="56"/>
      <c r="CH117" s="56"/>
      <c r="CI117" s="60"/>
    </row>
    <row r="118" spans="1:87" ht="14" customHeight="1" x14ac:dyDescent="0.15">
      <c r="A118" s="495">
        <f t="shared" si="11"/>
        <v>0</v>
      </c>
      <c r="B118" s="99" t="str">
        <f>IF($BE$6=1,BD120,BD121)</f>
        <v xml:space="preserve">Englisches Raigras </v>
      </c>
      <c r="C118" s="100" t="s">
        <v>879</v>
      </c>
      <c r="D118" s="46">
        <v>1</v>
      </c>
      <c r="E118" s="85" t="s">
        <v>393</v>
      </c>
      <c r="F118" s="63">
        <v>6.0446659867673525</v>
      </c>
      <c r="G118" s="63">
        <v>6.1953984208217561</v>
      </c>
      <c r="H118" s="63">
        <v>10.330876809557267</v>
      </c>
      <c r="I118" s="63">
        <v>81.410010727281929</v>
      </c>
      <c r="J118" s="63">
        <v>115.35454089709039</v>
      </c>
      <c r="K118" s="61">
        <v>887.19573705366133</v>
      </c>
      <c r="L118" s="63">
        <v>183.7319146241293</v>
      </c>
      <c r="M118" s="63">
        <v>235.82961286598436</v>
      </c>
      <c r="N118" s="61">
        <v>399.60182052721842</v>
      </c>
      <c r="O118" s="61">
        <v>273.56686733178083</v>
      </c>
      <c r="P118" s="63">
        <v>55.620225784359342</v>
      </c>
      <c r="Q118" s="63">
        <v>75.590637891240263</v>
      </c>
      <c r="R118" s="61">
        <v>82.618794192964501</v>
      </c>
      <c r="S118" s="63">
        <v>113.48034907165929</v>
      </c>
      <c r="T118" s="63">
        <v>4.55</v>
      </c>
      <c r="U118" s="63">
        <v>4.4440803433071299</v>
      </c>
      <c r="V118" s="63">
        <v>2.0699999999999998</v>
      </c>
      <c r="W118" s="63">
        <v>39.758781537978876</v>
      </c>
      <c r="X118" s="63"/>
      <c r="Y118" s="63"/>
      <c r="Z118" s="63"/>
      <c r="AA118" s="63"/>
      <c r="AB118" s="63"/>
      <c r="AC118" s="63"/>
      <c r="AD118" s="63"/>
      <c r="AE118" s="63"/>
      <c r="AF118" s="67"/>
      <c r="BB118" s="468"/>
      <c r="BC118" s="244"/>
      <c r="BD118" s="94"/>
      <c r="BE118" s="95"/>
      <c r="BF118" s="95" t="s">
        <v>877</v>
      </c>
      <c r="BG118" s="35"/>
      <c r="BH118" s="84"/>
      <c r="BI118" s="56"/>
      <c r="BJ118" s="56"/>
      <c r="BK118" s="56"/>
      <c r="BL118" s="54"/>
      <c r="BM118" s="54"/>
      <c r="BN118" s="54"/>
      <c r="BO118" s="54"/>
      <c r="BP118" s="54"/>
      <c r="BQ118" s="54"/>
      <c r="BR118" s="54"/>
      <c r="BS118" s="54"/>
      <c r="BT118" s="54"/>
      <c r="BU118" s="54"/>
      <c r="BV118" s="54"/>
      <c r="BW118" s="56"/>
      <c r="BX118" s="56"/>
      <c r="BY118" s="56"/>
      <c r="BZ118" s="54"/>
      <c r="CA118" s="56"/>
      <c r="CB118" s="56"/>
      <c r="CC118" s="56"/>
      <c r="CD118" s="56"/>
      <c r="CE118" s="56"/>
      <c r="CF118" s="56"/>
      <c r="CG118" s="56"/>
      <c r="CH118" s="56"/>
      <c r="CI118" s="60"/>
    </row>
    <row r="119" spans="1:87" ht="14" customHeight="1" x14ac:dyDescent="0.15">
      <c r="A119" s="495">
        <f t="shared" si="11"/>
        <v>0</v>
      </c>
      <c r="B119" s="94" t="str">
        <f>IF($BE$6=1,"",BD122)</f>
        <v>(folg. Aufwüchse)</v>
      </c>
      <c r="C119" s="95" t="s">
        <v>880</v>
      </c>
      <c r="D119" s="35">
        <v>2</v>
      </c>
      <c r="E119" s="86" t="s">
        <v>393</v>
      </c>
      <c r="F119" s="38">
        <v>5.983833268090951</v>
      </c>
      <c r="G119" s="38">
        <v>6.108333876588266</v>
      </c>
      <c r="H119" s="38">
        <v>10.254776842497762</v>
      </c>
      <c r="I119" s="38">
        <v>80.890285952421095</v>
      </c>
      <c r="J119" s="38">
        <v>109.96680443947585</v>
      </c>
      <c r="K119" s="36">
        <v>895.09031321585906</v>
      </c>
      <c r="L119" s="38">
        <v>174.93123453405721</v>
      </c>
      <c r="M119" s="38">
        <v>237.46783255813952</v>
      </c>
      <c r="N119" s="36">
        <v>405.36775062930985</v>
      </c>
      <c r="O119" s="36">
        <v>278.32451282051284</v>
      </c>
      <c r="P119" s="38">
        <v>66.302810027806999</v>
      </c>
      <c r="Q119" s="38">
        <v>74.69707261770364</v>
      </c>
      <c r="R119" s="36">
        <v>81.770680781258463</v>
      </c>
      <c r="S119" s="38">
        <v>105.40874347826086</v>
      </c>
      <c r="T119" s="38">
        <v>4.6399999999999997</v>
      </c>
      <c r="U119" s="38">
        <v>3.9418097309665359</v>
      </c>
      <c r="V119" s="38">
        <v>2.16</v>
      </c>
      <c r="W119" s="38">
        <v>33.098079508222106</v>
      </c>
      <c r="X119" s="38"/>
      <c r="Y119" s="38"/>
      <c r="Z119" s="38"/>
      <c r="AA119" s="38"/>
      <c r="AB119" s="38"/>
      <c r="AC119" s="38"/>
      <c r="AD119" s="38"/>
      <c r="AE119" s="38"/>
      <c r="AF119" s="42"/>
      <c r="BB119" s="468"/>
      <c r="BC119" s="244"/>
      <c r="BD119" s="94"/>
      <c r="BE119" s="95"/>
      <c r="BF119" s="95" t="s">
        <v>878</v>
      </c>
      <c r="BG119" s="35"/>
      <c r="BH119" s="84"/>
      <c r="BI119" s="56"/>
      <c r="BJ119" s="56"/>
      <c r="BK119" s="56"/>
      <c r="BL119" s="54"/>
      <c r="BM119" s="54"/>
      <c r="BN119" s="54"/>
      <c r="BO119" s="54"/>
      <c r="BP119" s="54"/>
      <c r="BQ119" s="54"/>
      <c r="BR119" s="54"/>
      <c r="BS119" s="54"/>
      <c r="BT119" s="54"/>
      <c r="BU119" s="54"/>
      <c r="BV119" s="54"/>
      <c r="BW119" s="56"/>
      <c r="BX119" s="56"/>
      <c r="BY119" s="56"/>
      <c r="BZ119" s="54"/>
      <c r="CA119" s="56"/>
      <c r="CB119" s="56"/>
      <c r="CC119" s="56"/>
      <c r="CD119" s="56"/>
      <c r="CE119" s="56"/>
      <c r="CF119" s="56"/>
      <c r="CG119" s="56"/>
      <c r="CH119" s="56"/>
      <c r="CI119" s="60"/>
    </row>
    <row r="120" spans="1:87" ht="14" customHeight="1" x14ac:dyDescent="0.15">
      <c r="A120" s="495">
        <f t="shared" si="11"/>
        <v>0</v>
      </c>
      <c r="B120" s="94"/>
      <c r="C120" s="95" t="s">
        <v>881</v>
      </c>
      <c r="D120" s="35">
        <v>3</v>
      </c>
      <c r="E120" s="86" t="s">
        <v>393</v>
      </c>
      <c r="F120" s="38">
        <v>5.6794958767088826</v>
      </c>
      <c r="G120" s="38">
        <v>5.716789206258265</v>
      </c>
      <c r="H120" s="38">
        <v>9.8224040008139202</v>
      </c>
      <c r="I120" s="38">
        <v>77.343900193331081</v>
      </c>
      <c r="J120" s="38">
        <v>94.769432857463769</v>
      </c>
      <c r="K120" s="36">
        <v>903.02628696604597</v>
      </c>
      <c r="L120" s="38">
        <v>150.41040000000001</v>
      </c>
      <c r="M120" s="38">
        <v>244.36242998955427</v>
      </c>
      <c r="N120" s="36">
        <v>437.42168583691563</v>
      </c>
      <c r="O120" s="36">
        <v>292.7824858805173</v>
      </c>
      <c r="P120" s="38">
        <v>60.008346414942956</v>
      </c>
      <c r="Q120" s="38">
        <v>71.707025816738408</v>
      </c>
      <c r="R120" s="36">
        <v>79.440272029578793</v>
      </c>
      <c r="S120" s="38">
        <v>97.275862068965509</v>
      </c>
      <c r="T120" s="38">
        <v>4.6399999999999997</v>
      </c>
      <c r="U120" s="38">
        <v>3.6302318189785878</v>
      </c>
      <c r="V120" s="38">
        <v>2.16</v>
      </c>
      <c r="W120" s="38">
        <v>29.027634683976355</v>
      </c>
      <c r="X120" s="38"/>
      <c r="Y120" s="38"/>
      <c r="Z120" s="38"/>
      <c r="AA120" s="38"/>
      <c r="AB120" s="38"/>
      <c r="AC120" s="38"/>
      <c r="AD120" s="38"/>
      <c r="AE120" s="38"/>
      <c r="AF120" s="42"/>
      <c r="BB120" s="468"/>
      <c r="BC120" s="244"/>
      <c r="BD120" s="99" t="s">
        <v>802</v>
      </c>
      <c r="BE120" s="100"/>
      <c r="BF120" s="100" t="s">
        <v>879</v>
      </c>
      <c r="BG120" s="46"/>
      <c r="BH120" s="85"/>
      <c r="BI120" s="63"/>
      <c r="BJ120" s="63"/>
      <c r="BK120" s="63"/>
      <c r="BL120" s="61"/>
      <c r="BM120" s="61"/>
      <c r="BN120" s="61"/>
      <c r="BO120" s="61"/>
      <c r="BP120" s="61"/>
      <c r="BQ120" s="61"/>
      <c r="BR120" s="61"/>
      <c r="BS120" s="61"/>
      <c r="BT120" s="61"/>
      <c r="BU120" s="61"/>
      <c r="BV120" s="61"/>
      <c r="BW120" s="63"/>
      <c r="BX120" s="63"/>
      <c r="BY120" s="63"/>
      <c r="BZ120" s="61"/>
      <c r="CA120" s="63"/>
      <c r="CB120" s="63"/>
      <c r="CC120" s="63"/>
      <c r="CD120" s="63"/>
      <c r="CE120" s="63"/>
      <c r="CF120" s="63"/>
      <c r="CG120" s="63"/>
      <c r="CH120" s="63"/>
      <c r="CI120" s="67"/>
    </row>
    <row r="121" spans="1:87" ht="14" customHeight="1" x14ac:dyDescent="0.15">
      <c r="A121" s="495">
        <f t="shared" si="11"/>
        <v>0</v>
      </c>
      <c r="B121" s="94"/>
      <c r="C121" s="95" t="s">
        <v>882</v>
      </c>
      <c r="D121" s="35">
        <v>4</v>
      </c>
      <c r="E121" s="86" t="s">
        <v>393</v>
      </c>
      <c r="F121" s="38">
        <v>5.4270451773249526</v>
      </c>
      <c r="G121" s="38">
        <v>5.3929590510129719</v>
      </c>
      <c r="H121" s="38">
        <v>9.46022664990093</v>
      </c>
      <c r="I121" s="38">
        <v>74.083786412644756</v>
      </c>
      <c r="J121" s="38">
        <v>83.862937802261442</v>
      </c>
      <c r="K121" s="36">
        <v>909.19376287685304</v>
      </c>
      <c r="L121" s="38">
        <v>133.01820000000001</v>
      </c>
      <c r="M121" s="38">
        <v>257.98475127857904</v>
      </c>
      <c r="N121" s="36">
        <v>467.84591966173366</v>
      </c>
      <c r="O121" s="36">
        <v>315.29872519083972</v>
      </c>
      <c r="P121" s="38">
        <v>52.435574542560168</v>
      </c>
      <c r="Q121" s="38">
        <v>69.144783961862387</v>
      </c>
      <c r="R121" s="36">
        <v>77.606913112457718</v>
      </c>
      <c r="S121" s="38">
        <v>91.031384517494516</v>
      </c>
      <c r="T121" s="38">
        <v>4.55</v>
      </c>
      <c r="U121" s="38">
        <v>3.5917000000000003</v>
      </c>
      <c r="V121" s="38">
        <v>2.0699999999999998</v>
      </c>
      <c r="W121" s="38">
        <v>28.792800000000007</v>
      </c>
      <c r="X121" s="38"/>
      <c r="Y121" s="38"/>
      <c r="Z121" s="38"/>
      <c r="AA121" s="38"/>
      <c r="AB121" s="38"/>
      <c r="AC121" s="38"/>
      <c r="AD121" s="38"/>
      <c r="AE121" s="38"/>
      <c r="AF121" s="42"/>
      <c r="BB121" s="468"/>
      <c r="BC121" s="244"/>
      <c r="BD121" s="98" t="s">
        <v>354</v>
      </c>
      <c r="BE121" s="312"/>
      <c r="BF121" s="95" t="s">
        <v>880</v>
      </c>
      <c r="BG121" s="35"/>
      <c r="BH121" s="86"/>
      <c r="BI121" s="38"/>
      <c r="BJ121" s="38"/>
      <c r="BK121" s="38"/>
      <c r="BL121" s="36"/>
      <c r="BM121" s="36"/>
      <c r="BN121" s="36"/>
      <c r="BO121" s="36"/>
      <c r="BP121" s="36"/>
      <c r="BQ121" s="36"/>
      <c r="BR121" s="36"/>
      <c r="BS121" s="36"/>
      <c r="BT121" s="36"/>
      <c r="BU121" s="36"/>
      <c r="BV121" s="36"/>
      <c r="BW121" s="38"/>
      <c r="BX121" s="38"/>
      <c r="BY121" s="38"/>
      <c r="BZ121" s="36"/>
      <c r="CA121" s="38"/>
      <c r="CB121" s="38"/>
      <c r="CC121" s="38"/>
      <c r="CD121" s="38"/>
      <c r="CE121" s="38"/>
      <c r="CF121" s="38"/>
      <c r="CG121" s="38"/>
      <c r="CH121" s="38"/>
      <c r="CI121" s="42"/>
    </row>
    <row r="122" spans="1:87" ht="14" customHeight="1" x14ac:dyDescent="0.15">
      <c r="A122" s="495">
        <f t="shared" si="11"/>
        <v>0</v>
      </c>
      <c r="B122" s="94"/>
      <c r="C122" s="95" t="s">
        <v>883</v>
      </c>
      <c r="D122" s="35">
        <v>5</v>
      </c>
      <c r="E122" s="86" t="s">
        <v>393</v>
      </c>
      <c r="F122" s="38">
        <v>4.7739391046258826</v>
      </c>
      <c r="G122" s="38">
        <v>4.5690393100956133</v>
      </c>
      <c r="H122" s="38">
        <v>8.4979994660073395</v>
      </c>
      <c r="I122" s="38">
        <v>65.565485325440676</v>
      </c>
      <c r="J122" s="38">
        <v>69.636200580420649</v>
      </c>
      <c r="K122" s="36">
        <v>914.02597402597405</v>
      </c>
      <c r="L122" s="38">
        <v>110.54727393355761</v>
      </c>
      <c r="M122" s="38">
        <v>291.31375361461215</v>
      </c>
      <c r="N122" s="36">
        <v>518.07267941611974</v>
      </c>
      <c r="O122" s="36">
        <v>352.15497317846905</v>
      </c>
      <c r="P122" s="38">
        <v>45.362374023208282</v>
      </c>
      <c r="Q122" s="38">
        <v>61.717358109979642</v>
      </c>
      <c r="R122" s="36">
        <v>75.083825110251496</v>
      </c>
      <c r="S122" s="38">
        <v>86.31578947368422</v>
      </c>
      <c r="T122" s="38">
        <v>4.3600000000000003</v>
      </c>
      <c r="U122" s="38">
        <v>3.1373596965354245</v>
      </c>
      <c r="V122" s="38">
        <v>1.89</v>
      </c>
      <c r="W122" s="38">
        <v>26.713998995664401</v>
      </c>
      <c r="X122" s="38"/>
      <c r="Y122" s="38"/>
      <c r="Z122" s="38"/>
      <c r="AA122" s="38"/>
      <c r="AB122" s="38"/>
      <c r="AC122" s="38"/>
      <c r="AD122" s="38"/>
      <c r="AE122" s="38"/>
      <c r="AF122" s="42"/>
      <c r="BB122" s="468"/>
      <c r="BC122" s="244"/>
      <c r="BD122" s="98" t="s">
        <v>805</v>
      </c>
      <c r="BE122" s="312"/>
      <c r="BF122" s="95" t="s">
        <v>881</v>
      </c>
      <c r="BG122" s="35"/>
      <c r="BH122" s="86"/>
      <c r="BI122" s="38"/>
      <c r="BJ122" s="38"/>
      <c r="BK122" s="38"/>
      <c r="BL122" s="36"/>
      <c r="BM122" s="36"/>
      <c r="BN122" s="36"/>
      <c r="BO122" s="36"/>
      <c r="BP122" s="36"/>
      <c r="BQ122" s="36"/>
      <c r="BR122" s="36"/>
      <c r="BS122" s="36"/>
      <c r="BT122" s="36"/>
      <c r="BU122" s="36"/>
      <c r="BV122" s="36"/>
      <c r="BW122" s="38"/>
      <c r="BX122" s="38"/>
      <c r="BY122" s="38"/>
      <c r="BZ122" s="36"/>
      <c r="CA122" s="38"/>
      <c r="CB122" s="38"/>
      <c r="CC122" s="38"/>
      <c r="CD122" s="38"/>
      <c r="CE122" s="38"/>
      <c r="CF122" s="38"/>
      <c r="CG122" s="38"/>
      <c r="CH122" s="38"/>
      <c r="CI122" s="42"/>
    </row>
    <row r="123" spans="1:87" ht="14" customHeight="1" x14ac:dyDescent="0.15">
      <c r="A123" s="495">
        <f t="shared" si="11"/>
        <v>0</v>
      </c>
      <c r="B123" s="99" t="str">
        <f>IF($BE$6=1,BD125,BD126)</f>
        <v>Italienisches Raigras</v>
      </c>
      <c r="C123" s="100" t="s">
        <v>884</v>
      </c>
      <c r="D123" s="46">
        <v>1</v>
      </c>
      <c r="E123" s="87" t="s">
        <v>393</v>
      </c>
      <c r="F123" s="49">
        <v>5.9614339737397417</v>
      </c>
      <c r="G123" s="49">
        <v>6.0962262821877378</v>
      </c>
      <c r="H123" s="49">
        <v>10.204294161610161</v>
      </c>
      <c r="I123" s="49">
        <v>80.4239556775089</v>
      </c>
      <c r="J123" s="49">
        <v>112.52276032759674</v>
      </c>
      <c r="K123" s="47">
        <v>884.11508668589045</v>
      </c>
      <c r="L123" s="49">
        <v>179.13433112582783</v>
      </c>
      <c r="M123" s="49">
        <v>223.38235294117646</v>
      </c>
      <c r="N123" s="47">
        <v>400.48384543739638</v>
      </c>
      <c r="O123" s="47">
        <v>278.57999369993701</v>
      </c>
      <c r="P123" s="49">
        <v>68.976287879131419</v>
      </c>
      <c r="Q123" s="49">
        <v>75.068756586733741</v>
      </c>
      <c r="R123" s="47">
        <v>82.306727360551591</v>
      </c>
      <c r="S123" s="49">
        <v>116.93063054242945</v>
      </c>
      <c r="T123" s="49">
        <v>4.59</v>
      </c>
      <c r="U123" s="49">
        <v>4.7591411283555685</v>
      </c>
      <c r="V123" s="49">
        <v>2.2799999999999998</v>
      </c>
      <c r="W123" s="49">
        <v>42.877274023288322</v>
      </c>
      <c r="X123" s="49"/>
      <c r="Y123" s="49"/>
      <c r="Z123" s="49"/>
      <c r="AA123" s="49"/>
      <c r="AB123" s="49"/>
      <c r="AC123" s="49"/>
      <c r="AD123" s="49"/>
      <c r="AE123" s="49"/>
      <c r="AF123" s="53"/>
      <c r="BB123" s="468"/>
      <c r="BC123" s="244"/>
      <c r="BD123" s="94"/>
      <c r="BE123" s="95"/>
      <c r="BF123" s="95" t="s">
        <v>882</v>
      </c>
      <c r="BG123" s="35"/>
      <c r="BH123" s="86"/>
      <c r="BI123" s="38"/>
      <c r="BJ123" s="38"/>
      <c r="BK123" s="38"/>
      <c r="BL123" s="36"/>
      <c r="BM123" s="36"/>
      <c r="BN123" s="36"/>
      <c r="BO123" s="36"/>
      <c r="BP123" s="36"/>
      <c r="BQ123" s="36"/>
      <c r="BR123" s="36"/>
      <c r="BS123" s="36"/>
      <c r="BT123" s="36"/>
      <c r="BU123" s="36"/>
      <c r="BV123" s="36"/>
      <c r="BW123" s="38"/>
      <c r="BX123" s="38"/>
      <c r="BY123" s="38"/>
      <c r="BZ123" s="36"/>
      <c r="CA123" s="38"/>
      <c r="CB123" s="38"/>
      <c r="CC123" s="38"/>
      <c r="CD123" s="38"/>
      <c r="CE123" s="38"/>
      <c r="CF123" s="38"/>
      <c r="CG123" s="38"/>
      <c r="CH123" s="38"/>
      <c r="CI123" s="42"/>
    </row>
    <row r="124" spans="1:87" ht="14" customHeight="1" x14ac:dyDescent="0.15">
      <c r="A124" s="495">
        <f t="shared" si="11"/>
        <v>0</v>
      </c>
      <c r="B124" s="94" t="str">
        <f>IF($BE$6=1,"",BD127)</f>
        <v>(folg. Aufwüchse)</v>
      </c>
      <c r="C124" s="95" t="s">
        <v>885</v>
      </c>
      <c r="D124" s="35">
        <v>2</v>
      </c>
      <c r="E124" s="84" t="s">
        <v>393</v>
      </c>
      <c r="F124" s="56">
        <v>5.7113956861592801</v>
      </c>
      <c r="G124" s="56">
        <v>5.7725417423577658</v>
      </c>
      <c r="H124" s="56">
        <v>9.8518183521979346</v>
      </c>
      <c r="I124" s="56">
        <v>77.597662497704732</v>
      </c>
      <c r="J124" s="56">
        <v>98.132962375799821</v>
      </c>
      <c r="K124" s="54">
        <v>892.91869619850081</v>
      </c>
      <c r="L124" s="56">
        <v>155.82648062015505</v>
      </c>
      <c r="M124" s="56">
        <v>246.33285840707964</v>
      </c>
      <c r="N124" s="54">
        <v>421.69038914027152</v>
      </c>
      <c r="O124" s="54">
        <v>285.19783529411762</v>
      </c>
      <c r="P124" s="56">
        <v>65.926097495734695</v>
      </c>
      <c r="Q124" s="56">
        <v>72.554338754099874</v>
      </c>
      <c r="R124" s="54">
        <v>80.125269859264279</v>
      </c>
      <c r="S124" s="56">
        <v>108.04542240807288</v>
      </c>
      <c r="T124" s="56">
        <v>4.45</v>
      </c>
      <c r="U124" s="56">
        <v>3.9965551286825591</v>
      </c>
      <c r="V124" s="56">
        <v>2.39</v>
      </c>
      <c r="W124" s="56">
        <v>34.48187213930111</v>
      </c>
      <c r="X124" s="56"/>
      <c r="Y124" s="56"/>
      <c r="Z124" s="56"/>
      <c r="AA124" s="56"/>
      <c r="AB124" s="56"/>
      <c r="AC124" s="56"/>
      <c r="AD124" s="56"/>
      <c r="AE124" s="56"/>
      <c r="AF124" s="60"/>
      <c r="BB124" s="468"/>
      <c r="BC124" s="244"/>
      <c r="BD124" s="94"/>
      <c r="BE124" s="95"/>
      <c r="BF124" s="95" t="s">
        <v>883</v>
      </c>
      <c r="BG124" s="35"/>
      <c r="BH124" s="86"/>
      <c r="BI124" s="38"/>
      <c r="BJ124" s="38"/>
      <c r="BK124" s="38"/>
      <c r="BL124" s="36"/>
      <c r="BM124" s="36"/>
      <c r="BN124" s="36"/>
      <c r="BO124" s="36"/>
      <c r="BP124" s="36"/>
      <c r="BQ124" s="36"/>
      <c r="BR124" s="36"/>
      <c r="BS124" s="36"/>
      <c r="BT124" s="36"/>
      <c r="BU124" s="36"/>
      <c r="BV124" s="36"/>
      <c r="BW124" s="38"/>
      <c r="BX124" s="38"/>
      <c r="BY124" s="38"/>
      <c r="BZ124" s="36"/>
      <c r="CA124" s="38"/>
      <c r="CB124" s="38"/>
      <c r="CC124" s="38"/>
      <c r="CD124" s="38"/>
      <c r="CE124" s="38"/>
      <c r="CF124" s="38"/>
      <c r="CG124" s="38"/>
      <c r="CH124" s="38"/>
      <c r="CI124" s="42"/>
    </row>
    <row r="125" spans="1:87" ht="14" customHeight="1" x14ac:dyDescent="0.15">
      <c r="A125" s="495">
        <f t="shared" si="11"/>
        <v>0</v>
      </c>
      <c r="B125" s="94"/>
      <c r="C125" s="95" t="s">
        <v>886</v>
      </c>
      <c r="D125" s="35">
        <v>3</v>
      </c>
      <c r="E125" s="84" t="s">
        <v>393</v>
      </c>
      <c r="F125" s="56">
        <v>5.1480626815524344</v>
      </c>
      <c r="G125" s="56">
        <v>5.0378727698640065</v>
      </c>
      <c r="H125" s="56">
        <v>9.0543215395782042</v>
      </c>
      <c r="I125" s="56">
        <v>71.314642032205654</v>
      </c>
      <c r="J125" s="56">
        <v>82.882845106269826</v>
      </c>
      <c r="K125" s="54">
        <v>908.52203751240859</v>
      </c>
      <c r="L125" s="56">
        <v>131.46305900064186</v>
      </c>
      <c r="M125" s="56">
        <v>276.82321146455689</v>
      </c>
      <c r="N125" s="54">
        <v>468.83165485089165</v>
      </c>
      <c r="O125" s="54">
        <v>318.76246086322948</v>
      </c>
      <c r="P125" s="56">
        <v>56.649882908535531</v>
      </c>
      <c r="Q125" s="56">
        <v>66.104294027945116</v>
      </c>
      <c r="R125" s="54">
        <v>77.453231312391367</v>
      </c>
      <c r="S125" s="56">
        <v>91.593972102002098</v>
      </c>
      <c r="T125" s="56">
        <v>4.34</v>
      </c>
      <c r="U125" s="56">
        <v>3.5137970338110254</v>
      </c>
      <c r="V125" s="56">
        <v>2.38</v>
      </c>
      <c r="W125" s="56">
        <v>26.797501097183325</v>
      </c>
      <c r="X125" s="56"/>
      <c r="Y125" s="56"/>
      <c r="Z125" s="56"/>
      <c r="AA125" s="56"/>
      <c r="AB125" s="56"/>
      <c r="AC125" s="56"/>
      <c r="AD125" s="56"/>
      <c r="AE125" s="56"/>
      <c r="AF125" s="60"/>
      <c r="BB125" s="468"/>
      <c r="BC125" s="244"/>
      <c r="BD125" s="99" t="s">
        <v>809</v>
      </c>
      <c r="BE125" s="100"/>
      <c r="BF125" s="100" t="s">
        <v>884</v>
      </c>
      <c r="BG125" s="46"/>
      <c r="BH125" s="87"/>
      <c r="BI125" s="49"/>
      <c r="BJ125" s="49"/>
      <c r="BK125" s="49"/>
      <c r="BL125" s="47"/>
      <c r="BM125" s="47"/>
      <c r="BN125" s="47"/>
      <c r="BO125" s="47"/>
      <c r="BP125" s="47"/>
      <c r="BQ125" s="47"/>
      <c r="BR125" s="47"/>
      <c r="BS125" s="47"/>
      <c r="BT125" s="47"/>
      <c r="BU125" s="47"/>
      <c r="BV125" s="47"/>
      <c r="BW125" s="49"/>
      <c r="BX125" s="49"/>
      <c r="BY125" s="49"/>
      <c r="BZ125" s="47"/>
      <c r="CA125" s="49"/>
      <c r="CB125" s="49"/>
      <c r="CC125" s="49"/>
      <c r="CD125" s="49"/>
      <c r="CE125" s="49"/>
      <c r="CF125" s="49"/>
      <c r="CG125" s="49"/>
      <c r="CH125" s="49"/>
      <c r="CI125" s="53"/>
    </row>
    <row r="126" spans="1:87" ht="14" customHeight="1" x14ac:dyDescent="0.15">
      <c r="A126" s="495">
        <f t="shared" si="11"/>
        <v>0</v>
      </c>
      <c r="B126" s="94"/>
      <c r="C126" s="95" t="s">
        <v>887</v>
      </c>
      <c r="D126" s="35">
        <v>4</v>
      </c>
      <c r="E126" s="84" t="s">
        <v>393</v>
      </c>
      <c r="F126" s="56">
        <v>4.3298683157479259</v>
      </c>
      <c r="G126" s="56">
        <v>4.0076982309175442</v>
      </c>
      <c r="H126" s="56">
        <v>7.8346460194012968</v>
      </c>
      <c r="I126" s="56">
        <v>60.847298330693718</v>
      </c>
      <c r="J126" s="56">
        <v>66.334444933237009</v>
      </c>
      <c r="K126" s="54">
        <v>920.30153425506126</v>
      </c>
      <c r="L126" s="56">
        <v>105.36703225806451</v>
      </c>
      <c r="M126" s="56">
        <v>305.16915580543389</v>
      </c>
      <c r="N126" s="54">
        <v>527.97989179355648</v>
      </c>
      <c r="O126" s="54">
        <v>356.57026554665822</v>
      </c>
      <c r="P126" s="56">
        <v>56.667303886738537</v>
      </c>
      <c r="Q126" s="56">
        <v>56.468353556319776</v>
      </c>
      <c r="R126" s="54">
        <v>74.390749001559499</v>
      </c>
      <c r="S126" s="56">
        <v>79.336339088172323</v>
      </c>
      <c r="T126" s="56">
        <v>4.25</v>
      </c>
      <c r="U126" s="56">
        <v>3.0813256156820099</v>
      </c>
      <c r="V126" s="56">
        <v>2.2599999999999998</v>
      </c>
      <c r="W126" s="56">
        <v>22.59164569609219</v>
      </c>
      <c r="X126" s="56"/>
      <c r="Y126" s="56"/>
      <c r="Z126" s="56"/>
      <c r="AA126" s="56"/>
      <c r="AB126" s="56"/>
      <c r="AC126" s="56"/>
      <c r="AD126" s="56"/>
      <c r="AE126" s="56"/>
      <c r="AF126" s="60"/>
      <c r="BB126" s="468"/>
      <c r="BC126" s="244"/>
      <c r="BD126" s="98" t="s">
        <v>362</v>
      </c>
      <c r="BE126" s="312"/>
      <c r="BF126" s="95" t="s">
        <v>885</v>
      </c>
      <c r="BG126" s="35"/>
      <c r="BH126" s="84"/>
      <c r="BI126" s="56"/>
      <c r="BJ126" s="56"/>
      <c r="BK126" s="56"/>
      <c r="BL126" s="54"/>
      <c r="BM126" s="54"/>
      <c r="BN126" s="54"/>
      <c r="BO126" s="54"/>
      <c r="BP126" s="54"/>
      <c r="BQ126" s="54"/>
      <c r="BR126" s="54"/>
      <c r="BS126" s="54"/>
      <c r="BT126" s="54"/>
      <c r="BU126" s="54"/>
      <c r="BV126" s="54"/>
      <c r="BW126" s="56"/>
      <c r="BX126" s="56"/>
      <c r="BY126" s="56"/>
      <c r="BZ126" s="54"/>
      <c r="CA126" s="56"/>
      <c r="CB126" s="56"/>
      <c r="CC126" s="56"/>
      <c r="CD126" s="56"/>
      <c r="CE126" s="56"/>
      <c r="CF126" s="56"/>
      <c r="CG126" s="56"/>
      <c r="CH126" s="56"/>
      <c r="CI126" s="60"/>
    </row>
    <row r="127" spans="1:87" ht="14" customHeight="1" x14ac:dyDescent="0.15">
      <c r="A127" s="495">
        <f t="shared" si="11"/>
        <v>0</v>
      </c>
      <c r="B127" s="94"/>
      <c r="C127" s="95" t="s">
        <v>888</v>
      </c>
      <c r="D127" s="35">
        <v>5</v>
      </c>
      <c r="E127" s="84" t="s">
        <v>393</v>
      </c>
      <c r="F127" s="56">
        <v>3.9188963881789554</v>
      </c>
      <c r="G127" s="56">
        <v>3.5142779633947847</v>
      </c>
      <c r="H127" s="56">
        <v>7.1896727094975077</v>
      </c>
      <c r="I127" s="56">
        <v>53.362042595520364</v>
      </c>
      <c r="J127" s="56">
        <v>51.168181337098986</v>
      </c>
      <c r="K127" s="54">
        <v>922.60746683889829</v>
      </c>
      <c r="L127" s="56">
        <v>81.611025641025648</v>
      </c>
      <c r="M127" s="56">
        <v>305.19229197021752</v>
      </c>
      <c r="N127" s="54">
        <v>526.60435952864873</v>
      </c>
      <c r="O127" s="54">
        <v>356.25767553515385</v>
      </c>
      <c r="P127" s="56">
        <v>48.888667576717552</v>
      </c>
      <c r="Q127" s="56">
        <v>51.696049290042254</v>
      </c>
      <c r="R127" s="54">
        <v>71.466073231441868</v>
      </c>
      <c r="S127" s="56">
        <v>77.134281425884765</v>
      </c>
      <c r="T127" s="56">
        <v>4.1900000000000004</v>
      </c>
      <c r="U127" s="56">
        <v>2.4733913601666626</v>
      </c>
      <c r="V127" s="56">
        <v>2.0099999999999998</v>
      </c>
      <c r="W127" s="56">
        <v>19.063690215961753</v>
      </c>
      <c r="X127" s="56"/>
      <c r="Y127" s="56"/>
      <c r="Z127" s="56"/>
      <c r="AA127" s="56"/>
      <c r="AB127" s="56"/>
      <c r="AC127" s="56"/>
      <c r="AD127" s="56"/>
      <c r="AE127" s="56"/>
      <c r="AF127" s="60"/>
      <c r="BB127" s="468"/>
      <c r="BC127" s="244"/>
      <c r="BD127" s="98" t="s">
        <v>805</v>
      </c>
      <c r="BE127" s="312"/>
      <c r="BF127" s="95" t="s">
        <v>886</v>
      </c>
      <c r="BG127" s="35"/>
      <c r="BH127" s="84"/>
      <c r="BI127" s="56"/>
      <c r="BJ127" s="56"/>
      <c r="BK127" s="56"/>
      <c r="BL127" s="54"/>
      <c r="BM127" s="54"/>
      <c r="BN127" s="54"/>
      <c r="BO127" s="54"/>
      <c r="BP127" s="54"/>
      <c r="BQ127" s="54"/>
      <c r="BR127" s="54"/>
      <c r="BS127" s="54"/>
      <c r="BT127" s="54"/>
      <c r="BU127" s="54"/>
      <c r="BV127" s="54"/>
      <c r="BW127" s="56"/>
      <c r="BX127" s="56"/>
      <c r="BY127" s="56"/>
      <c r="BZ127" s="54"/>
      <c r="CA127" s="56"/>
      <c r="CB127" s="56"/>
      <c r="CC127" s="56"/>
      <c r="CD127" s="56"/>
      <c r="CE127" s="56"/>
      <c r="CF127" s="56"/>
      <c r="CG127" s="56"/>
      <c r="CH127" s="56"/>
      <c r="CI127" s="60"/>
    </row>
    <row r="128" spans="1:87" ht="14" customHeight="1" x14ac:dyDescent="0.15">
      <c r="A128" s="495">
        <f t="shared" si="11"/>
        <v>0</v>
      </c>
      <c r="B128" s="99" t="str">
        <f>IF($BE$6=1,BD130,BD131)</f>
        <v>Wiesen-Fuchsschwanz</v>
      </c>
      <c r="C128" s="100" t="s">
        <v>889</v>
      </c>
      <c r="D128" s="46">
        <v>1</v>
      </c>
      <c r="E128" s="85" t="s">
        <v>393</v>
      </c>
      <c r="F128" s="63">
        <v>5.6701047570429779</v>
      </c>
      <c r="G128" s="63">
        <v>5.6670903846087439</v>
      </c>
      <c r="H128" s="63">
        <v>9.8494165077177183</v>
      </c>
      <c r="I128" s="63">
        <v>78.855362744265548</v>
      </c>
      <c r="J128" s="63">
        <v>134.89782045583186</v>
      </c>
      <c r="K128" s="61">
        <v>898.26630441014333</v>
      </c>
      <c r="L128" s="63">
        <v>215.72869866511681</v>
      </c>
      <c r="M128" s="63">
        <v>280.17272100633778</v>
      </c>
      <c r="N128" s="61">
        <v>469.18134925782164</v>
      </c>
      <c r="O128" s="61">
        <v>318.00701910882049</v>
      </c>
      <c r="P128" s="63">
        <v>20.0580549871427</v>
      </c>
      <c r="Q128" s="63">
        <v>69.542245122095437</v>
      </c>
      <c r="R128" s="61">
        <v>84.71216207345654</v>
      </c>
      <c r="S128" s="63">
        <v>101.92944193548385</v>
      </c>
      <c r="T128" s="63">
        <v>2.5</v>
      </c>
      <c r="U128" s="63">
        <v>4.5144017971885262</v>
      </c>
      <c r="V128" s="63">
        <v>1.57</v>
      </c>
      <c r="W128" s="63">
        <v>41.140473800635661</v>
      </c>
      <c r="X128" s="63"/>
      <c r="Y128" s="63"/>
      <c r="Z128" s="63"/>
      <c r="AA128" s="63"/>
      <c r="AB128" s="63"/>
      <c r="AC128" s="63"/>
      <c r="AD128" s="63"/>
      <c r="AE128" s="63"/>
      <c r="AF128" s="67"/>
      <c r="BB128" s="468"/>
      <c r="BC128" s="244"/>
      <c r="BD128" s="94"/>
      <c r="BE128" s="95"/>
      <c r="BF128" s="95" t="s">
        <v>887</v>
      </c>
      <c r="BG128" s="35"/>
      <c r="BH128" s="84"/>
      <c r="BI128" s="56"/>
      <c r="BJ128" s="56"/>
      <c r="BK128" s="56"/>
      <c r="BL128" s="54"/>
      <c r="BM128" s="54"/>
      <c r="BN128" s="54"/>
      <c r="BO128" s="54"/>
      <c r="BP128" s="54"/>
      <c r="BQ128" s="54"/>
      <c r="BR128" s="54"/>
      <c r="BS128" s="54"/>
      <c r="BT128" s="54"/>
      <c r="BU128" s="54"/>
      <c r="BV128" s="54"/>
      <c r="BW128" s="56"/>
      <c r="BX128" s="56"/>
      <c r="BY128" s="56"/>
      <c r="BZ128" s="54"/>
      <c r="CA128" s="56"/>
      <c r="CB128" s="56"/>
      <c r="CC128" s="56"/>
      <c r="CD128" s="56"/>
      <c r="CE128" s="56"/>
      <c r="CF128" s="56"/>
      <c r="CG128" s="56"/>
      <c r="CH128" s="56"/>
      <c r="CI128" s="60"/>
    </row>
    <row r="129" spans="1:87" ht="14" customHeight="1" x14ac:dyDescent="0.15">
      <c r="A129" s="495">
        <f t="shared" si="11"/>
        <v>0</v>
      </c>
      <c r="B129" s="94" t="str">
        <f>IF($BE$6=1,"",BD132)</f>
        <v>(folg. Aufwüchse)</v>
      </c>
      <c r="C129" s="95" t="s">
        <v>890</v>
      </c>
      <c r="D129" s="35">
        <v>2</v>
      </c>
      <c r="E129" s="86" t="s">
        <v>393</v>
      </c>
      <c r="F129" s="38">
        <v>5.2081685392744852</v>
      </c>
      <c r="G129" s="38">
        <v>5.0944506664920608</v>
      </c>
      <c r="H129" s="38">
        <v>9.162307757227989</v>
      </c>
      <c r="I129" s="38">
        <v>74.029632981718549</v>
      </c>
      <c r="J129" s="38">
        <v>115.84433123638503</v>
      </c>
      <c r="K129" s="36">
        <v>899.41264703296702</v>
      </c>
      <c r="L129" s="38">
        <v>184.46924537743163</v>
      </c>
      <c r="M129" s="38">
        <v>286.19388181818186</v>
      </c>
      <c r="N129" s="36">
        <v>480.29503503801078</v>
      </c>
      <c r="O129" s="36">
        <v>322.80414470989768</v>
      </c>
      <c r="P129" s="38">
        <v>22.511482223779055</v>
      </c>
      <c r="Q129" s="38">
        <v>65.370185174780914</v>
      </c>
      <c r="R129" s="36">
        <v>82.472550332480424</v>
      </c>
      <c r="S129" s="38">
        <v>100.92565333333332</v>
      </c>
      <c r="T129" s="38">
        <v>2.75</v>
      </c>
      <c r="U129" s="38">
        <v>4.0559368868468111</v>
      </c>
      <c r="V129" s="38">
        <v>1.56</v>
      </c>
      <c r="W129" s="38">
        <v>34.380212587237601</v>
      </c>
      <c r="X129" s="38"/>
      <c r="Y129" s="38"/>
      <c r="Z129" s="38"/>
      <c r="AA129" s="38"/>
      <c r="AB129" s="38"/>
      <c r="AC129" s="38"/>
      <c r="AD129" s="38"/>
      <c r="AE129" s="38"/>
      <c r="AF129" s="42"/>
      <c r="BB129" s="468"/>
      <c r="BC129" s="244"/>
      <c r="BD129" s="94"/>
      <c r="BE129" s="95"/>
      <c r="BF129" s="95" t="s">
        <v>888</v>
      </c>
      <c r="BG129" s="35"/>
      <c r="BH129" s="84"/>
      <c r="BI129" s="56"/>
      <c r="BJ129" s="56"/>
      <c r="BK129" s="56"/>
      <c r="BL129" s="54"/>
      <c r="BM129" s="54"/>
      <c r="BN129" s="54"/>
      <c r="BO129" s="54"/>
      <c r="BP129" s="54"/>
      <c r="BQ129" s="54"/>
      <c r="BR129" s="54"/>
      <c r="BS129" s="54"/>
      <c r="BT129" s="54"/>
      <c r="BU129" s="54"/>
      <c r="BV129" s="54"/>
      <c r="BW129" s="56"/>
      <c r="BX129" s="56"/>
      <c r="BY129" s="56"/>
      <c r="BZ129" s="54"/>
      <c r="CA129" s="56"/>
      <c r="CB129" s="56"/>
      <c r="CC129" s="56"/>
      <c r="CD129" s="56"/>
      <c r="CE129" s="56"/>
      <c r="CF129" s="56"/>
      <c r="CG129" s="56"/>
      <c r="CH129" s="56"/>
      <c r="CI129" s="60"/>
    </row>
    <row r="130" spans="1:87" ht="14" customHeight="1" x14ac:dyDescent="0.15">
      <c r="A130" s="495">
        <f t="shared" si="11"/>
        <v>0</v>
      </c>
      <c r="B130" s="94"/>
      <c r="C130" s="95" t="s">
        <v>891</v>
      </c>
      <c r="D130" s="35">
        <v>3</v>
      </c>
      <c r="E130" s="86" t="s">
        <v>393</v>
      </c>
      <c r="F130" s="38">
        <v>4.6089557466711044</v>
      </c>
      <c r="G130" s="38">
        <v>4.3637530610715869</v>
      </c>
      <c r="H130" s="38">
        <v>8.2495508286050292</v>
      </c>
      <c r="I130" s="38">
        <v>66.482390363811135</v>
      </c>
      <c r="J130" s="38">
        <v>88.424394522309882</v>
      </c>
      <c r="K130" s="36">
        <v>900.55890920043817</v>
      </c>
      <c r="L130" s="38">
        <v>140.27667285741188</v>
      </c>
      <c r="M130" s="38">
        <v>298.43808000000001</v>
      </c>
      <c r="N130" s="36">
        <v>536.7719273019228</v>
      </c>
      <c r="O130" s="36">
        <v>338.44030894568692</v>
      </c>
      <c r="P130" s="38">
        <v>20.930919275191002</v>
      </c>
      <c r="Q130" s="38">
        <v>60.037649064937071</v>
      </c>
      <c r="R130" s="36">
        <v>78.48729575986782</v>
      </c>
      <c r="S130" s="38">
        <v>99.930851724137923</v>
      </c>
      <c r="T130" s="38">
        <v>3.03</v>
      </c>
      <c r="U130" s="38">
        <v>3.7668000000000004</v>
      </c>
      <c r="V130" s="38">
        <v>1.55</v>
      </c>
      <c r="W130" s="38">
        <v>28.282443549634511</v>
      </c>
      <c r="X130" s="38"/>
      <c r="Y130" s="38"/>
      <c r="Z130" s="38"/>
      <c r="AA130" s="38"/>
      <c r="AB130" s="38"/>
      <c r="AC130" s="38"/>
      <c r="AD130" s="38"/>
      <c r="AE130" s="38"/>
      <c r="AF130" s="42"/>
      <c r="BB130" s="468"/>
      <c r="BC130" s="244"/>
      <c r="BD130" s="99" t="s">
        <v>815</v>
      </c>
      <c r="BE130" s="100"/>
      <c r="BF130" s="100" t="s">
        <v>889</v>
      </c>
      <c r="BG130" s="46"/>
      <c r="BH130" s="85"/>
      <c r="BI130" s="63"/>
      <c r="BJ130" s="63"/>
      <c r="BK130" s="63"/>
      <c r="BL130" s="61"/>
      <c r="BM130" s="61"/>
      <c r="BN130" s="61"/>
      <c r="BO130" s="61"/>
      <c r="BP130" s="61"/>
      <c r="BQ130" s="61"/>
      <c r="BR130" s="61"/>
      <c r="BS130" s="61"/>
      <c r="BT130" s="61"/>
      <c r="BU130" s="61"/>
      <c r="BV130" s="61"/>
      <c r="BW130" s="63"/>
      <c r="BX130" s="63"/>
      <c r="BY130" s="63"/>
      <c r="BZ130" s="61"/>
      <c r="CA130" s="63"/>
      <c r="CB130" s="63"/>
      <c r="CC130" s="63"/>
      <c r="CD130" s="63"/>
      <c r="CE130" s="63"/>
      <c r="CF130" s="63"/>
      <c r="CG130" s="63"/>
      <c r="CH130" s="63"/>
      <c r="CI130" s="67"/>
    </row>
    <row r="131" spans="1:87" ht="14" customHeight="1" x14ac:dyDescent="0.15">
      <c r="A131" s="495">
        <f t="shared" si="11"/>
        <v>0</v>
      </c>
      <c r="B131" s="94"/>
      <c r="C131" s="95" t="s">
        <v>892</v>
      </c>
      <c r="D131" s="35">
        <v>4</v>
      </c>
      <c r="E131" s="86" t="s">
        <v>393</v>
      </c>
      <c r="F131" s="38">
        <v>4.3049073997553915</v>
      </c>
      <c r="G131" s="38">
        <v>3.9932923454944498</v>
      </c>
      <c r="H131" s="38">
        <v>7.7816319363518387</v>
      </c>
      <c r="I131" s="38">
        <v>62.367279020666743</v>
      </c>
      <c r="J131" s="38">
        <v>78.21106954549775</v>
      </c>
      <c r="K131" s="36">
        <v>901.69859409836067</v>
      </c>
      <c r="L131" s="38">
        <v>124.06151937984497</v>
      </c>
      <c r="M131" s="38">
        <v>308.0266435973445</v>
      </c>
      <c r="N131" s="36">
        <v>539.28572008651531</v>
      </c>
      <c r="O131" s="36">
        <v>363.26905868263481</v>
      </c>
      <c r="P131" s="38">
        <v>19.756999999999998</v>
      </c>
      <c r="Q131" s="38">
        <v>56.987553295396332</v>
      </c>
      <c r="R131" s="36">
        <v>76.773201053324897</v>
      </c>
      <c r="S131" s="38">
        <v>98.868395294117633</v>
      </c>
      <c r="T131" s="38">
        <v>3.34</v>
      </c>
      <c r="U131" s="38">
        <v>3.6959754468357269</v>
      </c>
      <c r="V131" s="38">
        <v>1.53</v>
      </c>
      <c r="W131" s="38">
        <v>27.806200000000004</v>
      </c>
      <c r="X131" s="38"/>
      <c r="Y131" s="38"/>
      <c r="Z131" s="38"/>
      <c r="AA131" s="38"/>
      <c r="AB131" s="38"/>
      <c r="AC131" s="38"/>
      <c r="AD131" s="38"/>
      <c r="AE131" s="38"/>
      <c r="AF131" s="42"/>
      <c r="BB131" s="468"/>
      <c r="BC131" s="244"/>
      <c r="BD131" s="98" t="s">
        <v>369</v>
      </c>
      <c r="BE131" s="312"/>
      <c r="BF131" s="95" t="s">
        <v>890</v>
      </c>
      <c r="BG131" s="35"/>
      <c r="BH131" s="86"/>
      <c r="BI131" s="38"/>
      <c r="BJ131" s="38"/>
      <c r="BK131" s="38"/>
      <c r="BL131" s="36"/>
      <c r="BM131" s="36"/>
      <c r="BN131" s="36"/>
      <c r="BO131" s="36"/>
      <c r="BP131" s="36"/>
      <c r="BQ131" s="36"/>
      <c r="BR131" s="36"/>
      <c r="BS131" s="36"/>
      <c r="BT131" s="36"/>
      <c r="BU131" s="36"/>
      <c r="BV131" s="36"/>
      <c r="BW131" s="38"/>
      <c r="BX131" s="38"/>
      <c r="BY131" s="38"/>
      <c r="BZ131" s="36"/>
      <c r="CA131" s="38"/>
      <c r="CB131" s="38"/>
      <c r="CC131" s="38"/>
      <c r="CD131" s="38"/>
      <c r="CE131" s="38"/>
      <c r="CF131" s="38"/>
      <c r="CG131" s="38"/>
      <c r="CH131" s="38"/>
      <c r="CI131" s="42"/>
    </row>
    <row r="132" spans="1:87" ht="14" customHeight="1" x14ac:dyDescent="0.15">
      <c r="A132" s="495">
        <f t="shared" si="11"/>
        <v>0</v>
      </c>
      <c r="B132" s="94"/>
      <c r="C132" s="95" t="s">
        <v>893</v>
      </c>
      <c r="D132" s="35">
        <v>5</v>
      </c>
      <c r="E132" s="86" t="s">
        <v>393</v>
      </c>
      <c r="F132" s="38">
        <v>3.8079459150981116</v>
      </c>
      <c r="G132" s="38">
        <v>3.3897052442142548</v>
      </c>
      <c r="H132" s="38">
        <v>7.0071937856326576</v>
      </c>
      <c r="I132" s="38">
        <v>56.171208511698794</v>
      </c>
      <c r="J132" s="38">
        <v>69.516355820711212</v>
      </c>
      <c r="K132" s="36">
        <v>903.82929552889857</v>
      </c>
      <c r="L132" s="38">
        <v>110.34740947417048</v>
      </c>
      <c r="M132" s="38">
        <v>329.53408668744623</v>
      </c>
      <c r="N132" s="36">
        <v>589.71468561752511</v>
      </c>
      <c r="O132" s="36">
        <v>400.37519912857869</v>
      </c>
      <c r="P132" s="38">
        <v>16.374013255130652</v>
      </c>
      <c r="Q132" s="38">
        <v>51.370564811796577</v>
      </c>
      <c r="R132" s="36">
        <v>75.206045930788861</v>
      </c>
      <c r="S132" s="38">
        <v>96.710409638554211</v>
      </c>
      <c r="T132" s="38">
        <v>3.69</v>
      </c>
      <c r="U132" s="38">
        <v>3.2431962688845024</v>
      </c>
      <c r="V132" s="38">
        <v>1.5</v>
      </c>
      <c r="W132" s="38">
        <v>24.857500444867902</v>
      </c>
      <c r="X132" s="38"/>
      <c r="Y132" s="38"/>
      <c r="Z132" s="38"/>
      <c r="AA132" s="38"/>
      <c r="AB132" s="38"/>
      <c r="AC132" s="38"/>
      <c r="AD132" s="38"/>
      <c r="AE132" s="38"/>
      <c r="AF132" s="42"/>
      <c r="BB132" s="468"/>
      <c r="BC132" s="244"/>
      <c r="BD132" s="98" t="s">
        <v>805</v>
      </c>
      <c r="BE132" s="312"/>
      <c r="BF132" s="95" t="s">
        <v>891</v>
      </c>
      <c r="BG132" s="35"/>
      <c r="BH132" s="86"/>
      <c r="BI132" s="38"/>
      <c r="BJ132" s="38"/>
      <c r="BK132" s="38"/>
      <c r="BL132" s="36"/>
      <c r="BM132" s="36"/>
      <c r="BN132" s="36"/>
      <c r="BO132" s="36"/>
      <c r="BP132" s="36"/>
      <c r="BQ132" s="36"/>
      <c r="BR132" s="36"/>
      <c r="BS132" s="36"/>
      <c r="BT132" s="36"/>
      <c r="BU132" s="36"/>
      <c r="BV132" s="36"/>
      <c r="BW132" s="38"/>
      <c r="BX132" s="38"/>
      <c r="BY132" s="38"/>
      <c r="BZ132" s="36"/>
      <c r="CA132" s="38"/>
      <c r="CB132" s="38"/>
      <c r="CC132" s="38"/>
      <c r="CD132" s="38"/>
      <c r="CE132" s="38"/>
      <c r="CF132" s="38"/>
      <c r="CG132" s="38"/>
      <c r="CH132" s="38"/>
      <c r="CI132" s="42"/>
    </row>
    <row r="133" spans="1:87" ht="14" customHeight="1" x14ac:dyDescent="0.15">
      <c r="A133" s="495">
        <f t="shared" si="11"/>
        <v>0</v>
      </c>
      <c r="B133" s="99" t="str">
        <f>IF($BE$6=1,BD135,BD136)</f>
        <v>Weissklee (folg. Aufwüchse)</v>
      </c>
      <c r="C133" s="100" t="s">
        <v>894</v>
      </c>
      <c r="D133" s="46">
        <v>1</v>
      </c>
      <c r="E133" s="87" t="s">
        <v>393</v>
      </c>
      <c r="F133" s="49">
        <v>6.3315488441819898</v>
      </c>
      <c r="G133" s="49">
        <v>6.5559789558272712</v>
      </c>
      <c r="H133" s="49">
        <v>10.744784315806561</v>
      </c>
      <c r="I133" s="49">
        <v>84.387983403628354</v>
      </c>
      <c r="J133" s="49">
        <v>167.35968182369092</v>
      </c>
      <c r="K133" s="47">
        <v>861.13552407614782</v>
      </c>
      <c r="L133" s="49">
        <v>269.85085751467221</v>
      </c>
      <c r="M133" s="49">
        <v>163.07898947689731</v>
      </c>
      <c r="N133" s="47">
        <v>221.08403429202403</v>
      </c>
      <c r="O133" s="47">
        <v>224.12382871492366</v>
      </c>
      <c r="P133" s="49">
        <v>26.877743514302463</v>
      </c>
      <c r="Q133" s="49">
        <v>78.09563520137138</v>
      </c>
      <c r="R133" s="47">
        <v>87.825584191341932</v>
      </c>
      <c r="S133" s="49">
        <v>140.88058878504674</v>
      </c>
      <c r="T133" s="49">
        <v>14.83</v>
      </c>
      <c r="U133" s="49">
        <v>3.9768739021492081</v>
      </c>
      <c r="V133" s="49">
        <v>2.1800000000000002</v>
      </c>
      <c r="W133" s="49">
        <v>33.351700000000001</v>
      </c>
      <c r="X133" s="49"/>
      <c r="Y133" s="49"/>
      <c r="Z133" s="49"/>
      <c r="AA133" s="49"/>
      <c r="AB133" s="49"/>
      <c r="AC133" s="49"/>
      <c r="AD133" s="49"/>
      <c r="AE133" s="49"/>
      <c r="AF133" s="53"/>
      <c r="BB133" s="468"/>
      <c r="BC133" s="244"/>
      <c r="BD133" s="94"/>
      <c r="BE133" s="95"/>
      <c r="BF133" s="95" t="s">
        <v>892</v>
      </c>
      <c r="BG133" s="35"/>
      <c r="BH133" s="86"/>
      <c r="BI133" s="38"/>
      <c r="BJ133" s="38"/>
      <c r="BK133" s="38"/>
      <c r="BL133" s="36"/>
      <c r="BM133" s="36"/>
      <c r="BN133" s="36"/>
      <c r="BO133" s="36"/>
      <c r="BP133" s="36"/>
      <c r="BQ133" s="36"/>
      <c r="BR133" s="36"/>
      <c r="BS133" s="36"/>
      <c r="BT133" s="36"/>
      <c r="BU133" s="36"/>
      <c r="BV133" s="36"/>
      <c r="BW133" s="38"/>
      <c r="BX133" s="38"/>
      <c r="BY133" s="38"/>
      <c r="BZ133" s="36"/>
      <c r="CA133" s="38"/>
      <c r="CB133" s="38"/>
      <c r="CC133" s="38"/>
      <c r="CD133" s="38"/>
      <c r="CE133" s="38"/>
      <c r="CF133" s="38"/>
      <c r="CG133" s="38"/>
      <c r="CH133" s="38"/>
      <c r="CI133" s="42"/>
    </row>
    <row r="134" spans="1:87" ht="14" customHeight="1" x14ac:dyDescent="0.15">
      <c r="A134" s="495">
        <f t="shared" si="11"/>
        <v>0</v>
      </c>
      <c r="B134" s="94"/>
      <c r="C134" s="95" t="s">
        <v>895</v>
      </c>
      <c r="D134" s="35">
        <v>2</v>
      </c>
      <c r="E134" s="84" t="s">
        <v>393</v>
      </c>
      <c r="F134" s="56">
        <v>6.1457755630531592</v>
      </c>
      <c r="G134" s="56">
        <v>6.3203781754763515</v>
      </c>
      <c r="H134" s="56">
        <v>10.479383438845019</v>
      </c>
      <c r="I134" s="56">
        <v>82.370167420753461</v>
      </c>
      <c r="J134" s="56">
        <v>152.82626517865648</v>
      </c>
      <c r="K134" s="54">
        <v>866.13351370786518</v>
      </c>
      <c r="L134" s="56">
        <v>245.71339751791413</v>
      </c>
      <c r="M134" s="56">
        <v>180.08777227281698</v>
      </c>
      <c r="N134" s="54">
        <v>244.32339928037055</v>
      </c>
      <c r="O134" s="54">
        <v>245.34216830579962</v>
      </c>
      <c r="P134" s="56">
        <v>30.918952267688429</v>
      </c>
      <c r="Q134" s="56">
        <v>76.182453704987509</v>
      </c>
      <c r="R134" s="54">
        <v>86.825491430808555</v>
      </c>
      <c r="S134" s="56">
        <v>135.17479272727275</v>
      </c>
      <c r="T134" s="56">
        <v>14.75</v>
      </c>
      <c r="U134" s="56">
        <v>3.576319517166175</v>
      </c>
      <c r="V134" s="56">
        <v>2.17</v>
      </c>
      <c r="W134" s="56">
        <v>32.892400000000002</v>
      </c>
      <c r="X134" s="56"/>
      <c r="Y134" s="56"/>
      <c r="Z134" s="56"/>
      <c r="AA134" s="56"/>
      <c r="AB134" s="56"/>
      <c r="AC134" s="56"/>
      <c r="AD134" s="56"/>
      <c r="AE134" s="56"/>
      <c r="AF134" s="60"/>
      <c r="BB134" s="468"/>
      <c r="BC134" s="244"/>
      <c r="BD134" s="94"/>
      <c r="BE134" s="95"/>
      <c r="BF134" s="95" t="s">
        <v>893</v>
      </c>
      <c r="BG134" s="35"/>
      <c r="BH134" s="86"/>
      <c r="BI134" s="38"/>
      <c r="BJ134" s="38"/>
      <c r="BK134" s="38"/>
      <c r="BL134" s="36"/>
      <c r="BM134" s="36"/>
      <c r="BN134" s="36"/>
      <c r="BO134" s="36"/>
      <c r="BP134" s="36"/>
      <c r="BQ134" s="36"/>
      <c r="BR134" s="36"/>
      <c r="BS134" s="36"/>
      <c r="BT134" s="36"/>
      <c r="BU134" s="36"/>
      <c r="BV134" s="36"/>
      <c r="BW134" s="38"/>
      <c r="BX134" s="38"/>
      <c r="BY134" s="38"/>
      <c r="BZ134" s="36"/>
      <c r="CA134" s="38"/>
      <c r="CB134" s="38"/>
      <c r="CC134" s="38"/>
      <c r="CD134" s="38"/>
      <c r="CE134" s="38"/>
      <c r="CF134" s="38"/>
      <c r="CG134" s="38"/>
      <c r="CH134" s="38"/>
      <c r="CI134" s="42"/>
    </row>
    <row r="135" spans="1:87" ht="14" customHeight="1" x14ac:dyDescent="0.15">
      <c r="A135" s="495">
        <f t="shared" si="11"/>
        <v>0</v>
      </c>
      <c r="B135" s="94"/>
      <c r="C135" s="95" t="s">
        <v>896</v>
      </c>
      <c r="D135" s="35">
        <v>3</v>
      </c>
      <c r="E135" s="84" t="s">
        <v>393</v>
      </c>
      <c r="F135" s="56">
        <v>6.0225558293661177</v>
      </c>
      <c r="G135" s="56">
        <v>6.1548538130235952</v>
      </c>
      <c r="H135" s="56">
        <v>10.313282264449187</v>
      </c>
      <c r="I135" s="56">
        <v>81.354902773980555</v>
      </c>
      <c r="J135" s="56">
        <v>148.58338719624103</v>
      </c>
      <c r="K135" s="54">
        <v>871.1399459459459</v>
      </c>
      <c r="L135" s="56">
        <v>238.62053648068667</v>
      </c>
      <c r="M135" s="56">
        <v>193.51526011560696</v>
      </c>
      <c r="N135" s="54">
        <v>260.42898648489466</v>
      </c>
      <c r="O135" s="54">
        <v>258.35621038448568</v>
      </c>
      <c r="P135" s="56">
        <v>31.530719076925354</v>
      </c>
      <c r="Q135" s="56">
        <v>74.599324937675163</v>
      </c>
      <c r="R135" s="54">
        <v>86.413040503288684</v>
      </c>
      <c r="S135" s="56">
        <v>129.57921428571427</v>
      </c>
      <c r="T135" s="56">
        <v>14.63</v>
      </c>
      <c r="U135" s="56">
        <v>3.2950754556810447</v>
      </c>
      <c r="V135" s="56">
        <v>2.16</v>
      </c>
      <c r="W135" s="56">
        <v>32.433100000000003</v>
      </c>
      <c r="X135" s="56"/>
      <c r="Y135" s="56"/>
      <c r="Z135" s="56"/>
      <c r="AA135" s="56"/>
      <c r="AB135" s="56"/>
      <c r="AC135" s="56"/>
      <c r="AD135" s="56"/>
      <c r="AE135" s="56"/>
      <c r="AF135" s="60"/>
      <c r="BB135" s="468"/>
      <c r="BC135" s="244"/>
      <c r="BD135" s="99" t="s">
        <v>821</v>
      </c>
      <c r="BE135" s="100"/>
      <c r="BF135" s="100" t="s">
        <v>894</v>
      </c>
      <c r="BG135" s="46"/>
      <c r="BH135" s="87"/>
      <c r="BI135" s="49"/>
      <c r="BJ135" s="49"/>
      <c r="BK135" s="49"/>
      <c r="BL135" s="47"/>
      <c r="BM135" s="47"/>
      <c r="BN135" s="47"/>
      <c r="BO135" s="47"/>
      <c r="BP135" s="47"/>
      <c r="BQ135" s="47"/>
      <c r="BR135" s="47"/>
      <c r="BS135" s="47"/>
      <c r="BT135" s="47"/>
      <c r="BU135" s="47"/>
      <c r="BV135" s="47"/>
      <c r="BW135" s="49"/>
      <c r="BX135" s="49"/>
      <c r="BY135" s="49"/>
      <c r="BZ135" s="47"/>
      <c r="CA135" s="49"/>
      <c r="CB135" s="49"/>
      <c r="CC135" s="49"/>
      <c r="CD135" s="49"/>
      <c r="CE135" s="49"/>
      <c r="CF135" s="49"/>
      <c r="CG135" s="49"/>
      <c r="CH135" s="49"/>
      <c r="CI135" s="53"/>
    </row>
    <row r="136" spans="1:87" ht="14" customHeight="1" x14ac:dyDescent="0.15">
      <c r="A136" s="495">
        <f t="shared" si="11"/>
        <v>0</v>
      </c>
      <c r="B136" s="94"/>
      <c r="C136" s="95" t="s">
        <v>897</v>
      </c>
      <c r="D136" s="35">
        <v>4</v>
      </c>
      <c r="E136" s="84" t="s">
        <v>393</v>
      </c>
      <c r="F136" s="56">
        <v>5.7598045871541137</v>
      </c>
      <c r="G136" s="56">
        <v>5.8046157746457645</v>
      </c>
      <c r="H136" s="56">
        <v>9.953705850134849</v>
      </c>
      <c r="I136" s="56">
        <v>79.171123926561535</v>
      </c>
      <c r="J136" s="56">
        <v>142.19050569956758</v>
      </c>
      <c r="K136" s="54">
        <v>879.99098083427282</v>
      </c>
      <c r="L136" s="56">
        <v>227.93385714285714</v>
      </c>
      <c r="M136" s="56">
        <v>212.35843575418994</v>
      </c>
      <c r="N136" s="54">
        <v>275.41601043270344</v>
      </c>
      <c r="O136" s="54">
        <v>286.97908474576275</v>
      </c>
      <c r="P136" s="56">
        <v>25.538908925619925</v>
      </c>
      <c r="Q136" s="56">
        <v>71.303473816682356</v>
      </c>
      <c r="R136" s="54">
        <v>85.710548572396149</v>
      </c>
      <c r="S136" s="56">
        <v>119.92920353982302</v>
      </c>
      <c r="T136" s="56">
        <v>14.47</v>
      </c>
      <c r="U136" s="56">
        <v>3.3332999999999999</v>
      </c>
      <c r="V136" s="56">
        <v>2.13</v>
      </c>
      <c r="W136" s="56">
        <v>31.973800000000001</v>
      </c>
      <c r="X136" s="56"/>
      <c r="Y136" s="56"/>
      <c r="Z136" s="56"/>
      <c r="AA136" s="56"/>
      <c r="AB136" s="56"/>
      <c r="AC136" s="56"/>
      <c r="AD136" s="56"/>
      <c r="AE136" s="56"/>
      <c r="AF136" s="60"/>
      <c r="BB136" s="468"/>
      <c r="BC136" s="244"/>
      <c r="BD136" s="98" t="s">
        <v>823</v>
      </c>
      <c r="BE136" s="312"/>
      <c r="BF136" s="95" t="s">
        <v>895</v>
      </c>
      <c r="BG136" s="35"/>
      <c r="BH136" s="84"/>
      <c r="BI136" s="56"/>
      <c r="BJ136" s="56"/>
      <c r="BK136" s="56"/>
      <c r="BL136" s="54"/>
      <c r="BM136" s="54"/>
      <c r="BN136" s="54"/>
      <c r="BO136" s="54"/>
      <c r="BP136" s="54"/>
      <c r="BQ136" s="54"/>
      <c r="BR136" s="54"/>
      <c r="BS136" s="54"/>
      <c r="BT136" s="54"/>
      <c r="BU136" s="54"/>
      <c r="BV136" s="54"/>
      <c r="BW136" s="56"/>
      <c r="BX136" s="56"/>
      <c r="BY136" s="56"/>
      <c r="BZ136" s="54"/>
      <c r="CA136" s="56"/>
      <c r="CB136" s="56"/>
      <c r="CC136" s="56"/>
      <c r="CD136" s="56"/>
      <c r="CE136" s="56"/>
      <c r="CF136" s="56"/>
      <c r="CG136" s="56"/>
      <c r="CH136" s="56"/>
      <c r="CI136" s="60"/>
    </row>
    <row r="137" spans="1:87" ht="14" customHeight="1" x14ac:dyDescent="0.15">
      <c r="A137" s="495">
        <f t="shared" si="11"/>
        <v>0</v>
      </c>
      <c r="B137" s="94"/>
      <c r="C137" s="95" t="s">
        <v>898</v>
      </c>
      <c r="D137" s="35">
        <v>5</v>
      </c>
      <c r="E137" s="84" t="s">
        <v>393</v>
      </c>
      <c r="F137" s="56">
        <v>5.0178532119380668</v>
      </c>
      <c r="G137" s="56">
        <v>4.852205692439453</v>
      </c>
      <c r="H137" s="56">
        <v>8.8836221386449434</v>
      </c>
      <c r="I137" s="56">
        <v>72.278835042695775</v>
      </c>
      <c r="J137" s="56">
        <v>131.30039441799266</v>
      </c>
      <c r="K137" s="54">
        <v>888.10364986751586</v>
      </c>
      <c r="L137" s="56">
        <v>209.86593327904171</v>
      </c>
      <c r="M137" s="56">
        <v>250.07439200383254</v>
      </c>
      <c r="N137" s="54">
        <v>331.07473166821103</v>
      </c>
      <c r="O137" s="54">
        <v>308.94787500000001</v>
      </c>
      <c r="P137" s="56">
        <v>22.402796945446639</v>
      </c>
      <c r="Q137" s="56">
        <v>62.839785722298423</v>
      </c>
      <c r="R137" s="54">
        <v>84.475418710257173</v>
      </c>
      <c r="S137" s="56">
        <v>111.16312352803502</v>
      </c>
      <c r="T137" s="56">
        <v>14.28</v>
      </c>
      <c r="U137" s="56">
        <v>3.1973507467414888</v>
      </c>
      <c r="V137" s="56">
        <v>2.1</v>
      </c>
      <c r="W137" s="56">
        <v>31.514499999999998</v>
      </c>
      <c r="X137" s="56"/>
      <c r="Y137" s="56"/>
      <c r="Z137" s="56"/>
      <c r="AA137" s="56"/>
      <c r="AB137" s="56"/>
      <c r="AC137" s="56"/>
      <c r="AD137" s="56"/>
      <c r="AE137" s="56"/>
      <c r="AF137" s="60"/>
      <c r="BB137" s="468"/>
      <c r="BC137" s="244"/>
      <c r="BD137" s="94"/>
      <c r="BE137" s="95"/>
      <c r="BF137" s="95" t="s">
        <v>896</v>
      </c>
      <c r="BG137" s="35"/>
      <c r="BH137" s="84"/>
      <c r="BI137" s="56"/>
      <c r="BJ137" s="56"/>
      <c r="BK137" s="56"/>
      <c r="BL137" s="54"/>
      <c r="BM137" s="54"/>
      <c r="BN137" s="54"/>
      <c r="BO137" s="54"/>
      <c r="BP137" s="54"/>
      <c r="BQ137" s="54"/>
      <c r="BR137" s="54"/>
      <c r="BS137" s="54"/>
      <c r="BT137" s="54"/>
      <c r="BU137" s="54"/>
      <c r="BV137" s="54"/>
      <c r="BW137" s="56"/>
      <c r="BX137" s="56"/>
      <c r="BY137" s="56"/>
      <c r="BZ137" s="54"/>
      <c r="CA137" s="56"/>
      <c r="CB137" s="56"/>
      <c r="CC137" s="56"/>
      <c r="CD137" s="56"/>
      <c r="CE137" s="56"/>
      <c r="CF137" s="56"/>
      <c r="CG137" s="56"/>
      <c r="CH137" s="56"/>
      <c r="CI137" s="60"/>
    </row>
    <row r="138" spans="1:87" ht="14" customHeight="1" x14ac:dyDescent="0.15">
      <c r="A138" s="495">
        <f t="shared" si="11"/>
        <v>0</v>
      </c>
      <c r="B138" s="99" t="str">
        <f>IF($BE$6=1,BD140,BD141)</f>
        <v>Rotklee (folg. Aufwüchse)</v>
      </c>
      <c r="C138" s="100" t="s">
        <v>899</v>
      </c>
      <c r="D138" s="46">
        <v>1</v>
      </c>
      <c r="E138" s="85" t="s">
        <v>393</v>
      </c>
      <c r="F138" s="63">
        <v>6.1513236390862067</v>
      </c>
      <c r="G138" s="63">
        <v>6.2917338028713399</v>
      </c>
      <c r="H138" s="63">
        <v>10.527838996440586</v>
      </c>
      <c r="I138" s="63">
        <v>83.227148393761581</v>
      </c>
      <c r="J138" s="63">
        <v>165.90499478375699</v>
      </c>
      <c r="K138" s="61">
        <v>877.12748720411776</v>
      </c>
      <c r="L138" s="63">
        <v>267.302187044557</v>
      </c>
      <c r="M138" s="63">
        <v>151.2991987935151</v>
      </c>
      <c r="N138" s="61">
        <v>236.56653948773473</v>
      </c>
      <c r="O138" s="61">
        <v>203.62935315006533</v>
      </c>
      <c r="P138" s="63">
        <v>25.727033173668268</v>
      </c>
      <c r="Q138" s="63">
        <v>74.864918357258219</v>
      </c>
      <c r="R138" s="61">
        <v>87.561855411604355</v>
      </c>
      <c r="S138" s="63">
        <v>123.77140080283884</v>
      </c>
      <c r="T138" s="63">
        <v>17.059999999999999</v>
      </c>
      <c r="U138" s="63">
        <v>3.687739838468628</v>
      </c>
      <c r="V138" s="63">
        <v>2.73</v>
      </c>
      <c r="W138" s="63">
        <v>34.195063428743119</v>
      </c>
      <c r="X138" s="63"/>
      <c r="Y138" s="63"/>
      <c r="Z138" s="63"/>
      <c r="AA138" s="63"/>
      <c r="AB138" s="63"/>
      <c r="AC138" s="63"/>
      <c r="AD138" s="63"/>
      <c r="AE138" s="63"/>
      <c r="AF138" s="67"/>
      <c r="BB138" s="468"/>
      <c r="BC138" s="244"/>
      <c r="BD138" s="94"/>
      <c r="BE138" s="95"/>
      <c r="BF138" s="95" t="s">
        <v>897</v>
      </c>
      <c r="BG138" s="35"/>
      <c r="BH138" s="84"/>
      <c r="BI138" s="56"/>
      <c r="BJ138" s="56"/>
      <c r="BK138" s="56"/>
      <c r="BL138" s="54"/>
      <c r="BM138" s="54"/>
      <c r="BN138" s="54"/>
      <c r="BO138" s="54"/>
      <c r="BP138" s="54"/>
      <c r="BQ138" s="54"/>
      <c r="BR138" s="54"/>
      <c r="BS138" s="54"/>
      <c r="BT138" s="54"/>
      <c r="BU138" s="54"/>
      <c r="BV138" s="54"/>
      <c r="BW138" s="56"/>
      <c r="BX138" s="56"/>
      <c r="BY138" s="56"/>
      <c r="BZ138" s="54"/>
      <c r="CA138" s="56"/>
      <c r="CB138" s="56"/>
      <c r="CC138" s="56"/>
      <c r="CD138" s="56"/>
      <c r="CE138" s="56"/>
      <c r="CF138" s="56"/>
      <c r="CG138" s="56"/>
      <c r="CH138" s="56"/>
      <c r="CI138" s="60"/>
    </row>
    <row r="139" spans="1:87" ht="14" customHeight="1" x14ac:dyDescent="0.15">
      <c r="A139" s="495">
        <f t="shared" si="11"/>
        <v>0</v>
      </c>
      <c r="B139" s="94"/>
      <c r="C139" s="95" t="s">
        <v>900</v>
      </c>
      <c r="D139" s="35">
        <v>2</v>
      </c>
      <c r="E139" s="86" t="s">
        <v>393</v>
      </c>
      <c r="F139" s="38">
        <v>6.1187764235947544</v>
      </c>
      <c r="G139" s="38">
        <v>6.2481252350604244</v>
      </c>
      <c r="H139" s="38">
        <v>10.4837450167805</v>
      </c>
      <c r="I139" s="38">
        <v>82.8877363833993</v>
      </c>
      <c r="J139" s="38">
        <v>150.59250250500918</v>
      </c>
      <c r="K139" s="36">
        <v>887.96644261931192</v>
      </c>
      <c r="L139" s="38">
        <v>241.79890391983398</v>
      </c>
      <c r="M139" s="38">
        <v>172</v>
      </c>
      <c r="N139" s="36">
        <v>256.18044943820223</v>
      </c>
      <c r="O139" s="36">
        <v>198.36452739326484</v>
      </c>
      <c r="P139" s="38">
        <v>33.002411895306778</v>
      </c>
      <c r="Q139" s="38">
        <v>74.401076420687829</v>
      </c>
      <c r="R139" s="36">
        <v>86.339171479781427</v>
      </c>
      <c r="S139" s="38">
        <v>112.51075555555555</v>
      </c>
      <c r="T139" s="38">
        <v>16.079999999999998</v>
      </c>
      <c r="U139" s="38">
        <v>3.0616176129469932</v>
      </c>
      <c r="V139" s="38">
        <v>2.66</v>
      </c>
      <c r="W139" s="38">
        <v>27.752432181524114</v>
      </c>
      <c r="X139" s="38"/>
      <c r="Y139" s="38"/>
      <c r="Z139" s="38"/>
      <c r="AA139" s="38"/>
      <c r="AB139" s="38"/>
      <c r="AC139" s="38"/>
      <c r="AD139" s="38"/>
      <c r="AE139" s="38"/>
      <c r="AF139" s="42"/>
      <c r="BB139" s="468"/>
      <c r="BC139" s="244"/>
      <c r="BD139" s="94"/>
      <c r="BE139" s="95"/>
      <c r="BF139" s="95" t="s">
        <v>898</v>
      </c>
      <c r="BG139" s="35"/>
      <c r="BH139" s="84"/>
      <c r="BI139" s="56"/>
      <c r="BJ139" s="56"/>
      <c r="BK139" s="56"/>
      <c r="BL139" s="54"/>
      <c r="BM139" s="54"/>
      <c r="BN139" s="54"/>
      <c r="BO139" s="54"/>
      <c r="BP139" s="54"/>
      <c r="BQ139" s="54"/>
      <c r="BR139" s="54"/>
      <c r="BS139" s="54"/>
      <c r="BT139" s="54"/>
      <c r="BU139" s="54"/>
      <c r="BV139" s="54"/>
      <c r="BW139" s="56"/>
      <c r="BX139" s="56"/>
      <c r="BY139" s="56"/>
      <c r="BZ139" s="54"/>
      <c r="CA139" s="56"/>
      <c r="CB139" s="56"/>
      <c r="CC139" s="56"/>
      <c r="CD139" s="56"/>
      <c r="CE139" s="56"/>
      <c r="CF139" s="56"/>
      <c r="CG139" s="56"/>
      <c r="CH139" s="56"/>
      <c r="CI139" s="60"/>
    </row>
    <row r="140" spans="1:87" ht="14" customHeight="1" x14ac:dyDescent="0.15">
      <c r="A140" s="495">
        <f t="shared" si="11"/>
        <v>0</v>
      </c>
      <c r="B140" s="94"/>
      <c r="C140" s="95" t="s">
        <v>901</v>
      </c>
      <c r="D140" s="35">
        <v>3</v>
      </c>
      <c r="E140" s="86" t="s">
        <v>393</v>
      </c>
      <c r="F140" s="38">
        <v>5.7596952399895684</v>
      </c>
      <c r="G140" s="38">
        <v>5.7887635423635349</v>
      </c>
      <c r="H140" s="38">
        <v>9.9705733772221876</v>
      </c>
      <c r="I140" s="38">
        <v>79.583991195755672</v>
      </c>
      <c r="J140" s="38">
        <v>131.26749667946501</v>
      </c>
      <c r="K140" s="36">
        <v>897.00773480662986</v>
      </c>
      <c r="L140" s="38">
        <v>209.75323149184763</v>
      </c>
      <c r="M140" s="38">
        <v>213.20415073941811</v>
      </c>
      <c r="N140" s="36">
        <v>308.86620268921973</v>
      </c>
      <c r="O140" s="36">
        <v>271.90943856582828</v>
      </c>
      <c r="P140" s="38">
        <v>32.714731082837147</v>
      </c>
      <c r="Q140" s="38">
        <v>70.820778797733624</v>
      </c>
      <c r="R140" s="36">
        <v>84.342350370884034</v>
      </c>
      <c r="S140" s="38">
        <v>103.07368421052632</v>
      </c>
      <c r="T140" s="38">
        <v>15.11</v>
      </c>
      <c r="U140" s="38">
        <v>2.8566203771510481</v>
      </c>
      <c r="V140" s="38">
        <v>2.5</v>
      </c>
      <c r="W140" s="38">
        <v>27.743587940187631</v>
      </c>
      <c r="X140" s="38"/>
      <c r="Y140" s="38"/>
      <c r="Z140" s="38"/>
      <c r="AA140" s="38"/>
      <c r="AB140" s="38"/>
      <c r="AC140" s="38"/>
      <c r="AD140" s="38"/>
      <c r="AE140" s="38"/>
      <c r="AF140" s="42"/>
      <c r="BB140" s="468"/>
      <c r="BC140" s="244"/>
      <c r="BD140" s="99" t="s">
        <v>828</v>
      </c>
      <c r="BE140" s="100"/>
      <c r="BF140" s="100" t="s">
        <v>899</v>
      </c>
      <c r="BG140" s="46"/>
      <c r="BH140" s="85"/>
      <c r="BI140" s="63"/>
      <c r="BJ140" s="63"/>
      <c r="BK140" s="63"/>
      <c r="BL140" s="61"/>
      <c r="BM140" s="61"/>
      <c r="BN140" s="61"/>
      <c r="BO140" s="61"/>
      <c r="BP140" s="61"/>
      <c r="BQ140" s="61"/>
      <c r="BR140" s="61"/>
      <c r="BS140" s="61"/>
      <c r="BT140" s="61"/>
      <c r="BU140" s="61"/>
      <c r="BV140" s="61"/>
      <c r="BW140" s="63"/>
      <c r="BX140" s="63"/>
      <c r="BY140" s="63"/>
      <c r="BZ140" s="61"/>
      <c r="CA140" s="63"/>
      <c r="CB140" s="63"/>
      <c r="CC140" s="63"/>
      <c r="CD140" s="63"/>
      <c r="CE140" s="63"/>
      <c r="CF140" s="63"/>
      <c r="CG140" s="63"/>
      <c r="CH140" s="63"/>
      <c r="CI140" s="67"/>
    </row>
    <row r="141" spans="1:87" ht="14" customHeight="1" x14ac:dyDescent="0.15">
      <c r="A141" s="495">
        <f t="shared" si="11"/>
        <v>0</v>
      </c>
      <c r="B141" s="94"/>
      <c r="C141" s="95" t="s">
        <v>902</v>
      </c>
      <c r="D141" s="35">
        <v>4</v>
      </c>
      <c r="E141" s="86" t="s">
        <v>393</v>
      </c>
      <c r="F141" s="38">
        <v>5.3837446839955785</v>
      </c>
      <c r="G141" s="38">
        <v>5.305011618813781</v>
      </c>
      <c r="H141" s="38">
        <v>9.4315056132729893</v>
      </c>
      <c r="I141" s="38">
        <v>76.005922454335376</v>
      </c>
      <c r="J141" s="38">
        <v>118.26324750091287</v>
      </c>
      <c r="K141" s="36">
        <v>905.59828187257847</v>
      </c>
      <c r="L141" s="38">
        <v>188.37918279569888</v>
      </c>
      <c r="M141" s="38">
        <v>252.57431249999999</v>
      </c>
      <c r="N141" s="36">
        <v>355.46546060606062</v>
      </c>
      <c r="O141" s="36">
        <v>316.10708661417328</v>
      </c>
      <c r="P141" s="38">
        <v>34.241451906734582</v>
      </c>
      <c r="Q141" s="38">
        <v>66.8108515339718</v>
      </c>
      <c r="R141" s="36">
        <v>82.666111877940452</v>
      </c>
      <c r="S141" s="38">
        <v>94.013405948827071</v>
      </c>
      <c r="T141" s="38">
        <v>14.17</v>
      </c>
      <c r="U141" s="38">
        <v>2.8013111769132966</v>
      </c>
      <c r="V141" s="38">
        <v>2.25</v>
      </c>
      <c r="W141" s="38">
        <v>27.203345679170617</v>
      </c>
      <c r="X141" s="38"/>
      <c r="Y141" s="38"/>
      <c r="Z141" s="38"/>
      <c r="AA141" s="38"/>
      <c r="AB141" s="38"/>
      <c r="AC141" s="38"/>
      <c r="AD141" s="38"/>
      <c r="AE141" s="38"/>
      <c r="AF141" s="42"/>
      <c r="BB141" s="468"/>
      <c r="BC141" s="244"/>
      <c r="BD141" s="98" t="s">
        <v>830</v>
      </c>
      <c r="BE141" s="312"/>
      <c r="BF141" s="95" t="s">
        <v>900</v>
      </c>
      <c r="BG141" s="35"/>
      <c r="BH141" s="86"/>
      <c r="BI141" s="38"/>
      <c r="BJ141" s="38"/>
      <c r="BK141" s="38"/>
      <c r="BL141" s="36"/>
      <c r="BM141" s="36"/>
      <c r="BN141" s="36"/>
      <c r="BO141" s="36"/>
      <c r="BP141" s="36"/>
      <c r="BQ141" s="36"/>
      <c r="BR141" s="36"/>
      <c r="BS141" s="36"/>
      <c r="BT141" s="36"/>
      <c r="BU141" s="36"/>
      <c r="BV141" s="36"/>
      <c r="BW141" s="38"/>
      <c r="BX141" s="38"/>
      <c r="BY141" s="38"/>
      <c r="BZ141" s="36"/>
      <c r="CA141" s="38"/>
      <c r="CB141" s="38"/>
      <c r="CC141" s="38"/>
      <c r="CD141" s="38"/>
      <c r="CE141" s="38"/>
      <c r="CF141" s="38"/>
      <c r="CG141" s="38"/>
      <c r="CH141" s="38"/>
      <c r="CI141" s="42"/>
    </row>
    <row r="142" spans="1:87" ht="14" customHeight="1" x14ac:dyDescent="0.15">
      <c r="A142" s="495">
        <f t="shared" si="11"/>
        <v>0</v>
      </c>
      <c r="B142" s="94"/>
      <c r="C142" s="95" t="s">
        <v>903</v>
      </c>
      <c r="D142" s="35">
        <v>5</v>
      </c>
      <c r="E142" s="86" t="s">
        <v>393</v>
      </c>
      <c r="F142" s="38">
        <v>4.3866177009978902</v>
      </c>
      <c r="G142" s="38">
        <v>4.0618603343974859</v>
      </c>
      <c r="H142" s="38">
        <v>7.9358577912162822</v>
      </c>
      <c r="I142" s="38">
        <v>64.974637691060792</v>
      </c>
      <c r="J142" s="38">
        <v>92.276102679604463</v>
      </c>
      <c r="K142" s="36">
        <v>914.40412106199665</v>
      </c>
      <c r="L142" s="38">
        <v>146.40792586016238</v>
      </c>
      <c r="M142" s="38">
        <v>319.88466622577124</v>
      </c>
      <c r="N142" s="36">
        <v>440.78845581226597</v>
      </c>
      <c r="O142" s="36">
        <v>397.09053098338785</v>
      </c>
      <c r="P142" s="38">
        <v>29.827900548732288</v>
      </c>
      <c r="Q142" s="38">
        <v>56.405576924454664</v>
      </c>
      <c r="R142" s="36">
        <v>78.859142238439389</v>
      </c>
      <c r="S142" s="38">
        <v>84.895342264442249</v>
      </c>
      <c r="T142" s="38">
        <v>13.26</v>
      </c>
      <c r="U142" s="38">
        <v>2.2737825038314545</v>
      </c>
      <c r="V142" s="38">
        <v>1.9</v>
      </c>
      <c r="W142" s="38">
        <v>24.108271136252476</v>
      </c>
      <c r="X142" s="38"/>
      <c r="Y142" s="38"/>
      <c r="Z142" s="38"/>
      <c r="AA142" s="38"/>
      <c r="AB142" s="38"/>
      <c r="AC142" s="38"/>
      <c r="AD142" s="38"/>
      <c r="AE142" s="38"/>
      <c r="AF142" s="42"/>
      <c r="BB142" s="468"/>
      <c r="BC142" s="244"/>
      <c r="BD142" s="94"/>
      <c r="BE142" s="95"/>
      <c r="BF142" s="95" t="s">
        <v>901</v>
      </c>
      <c r="BG142" s="35"/>
      <c r="BH142" s="86"/>
      <c r="BI142" s="38"/>
      <c r="BJ142" s="38"/>
      <c r="BK142" s="38"/>
      <c r="BL142" s="36"/>
      <c r="BM142" s="36"/>
      <c r="BN142" s="36"/>
      <c r="BO142" s="36"/>
      <c r="BP142" s="36"/>
      <c r="BQ142" s="36"/>
      <c r="BR142" s="36"/>
      <c r="BS142" s="36"/>
      <c r="BT142" s="36"/>
      <c r="BU142" s="36"/>
      <c r="BV142" s="36"/>
      <c r="BW142" s="38"/>
      <c r="BX142" s="38"/>
      <c r="BY142" s="38"/>
      <c r="BZ142" s="36"/>
      <c r="CA142" s="38"/>
      <c r="CB142" s="38"/>
      <c r="CC142" s="38"/>
      <c r="CD142" s="38"/>
      <c r="CE142" s="38"/>
      <c r="CF142" s="38"/>
      <c r="CG142" s="38"/>
      <c r="CH142" s="38"/>
      <c r="CI142" s="42"/>
    </row>
    <row r="143" spans="1:87" ht="14" customHeight="1" x14ac:dyDescent="0.15">
      <c r="A143" s="495">
        <f t="shared" si="11"/>
        <v>0</v>
      </c>
      <c r="B143" s="99" t="str">
        <f>IF($BE$6=1,BD145,BD146)</f>
        <v>Luzerne (folg. Aufwüchse)</v>
      </c>
      <c r="C143" s="100" t="s">
        <v>904</v>
      </c>
      <c r="D143" s="46">
        <v>1</v>
      </c>
      <c r="E143" s="87" t="s">
        <v>393</v>
      </c>
      <c r="F143" s="49">
        <v>5.8669264426959646</v>
      </c>
      <c r="G143" s="49">
        <v>5.9104040027913971</v>
      </c>
      <c r="H143" s="49">
        <v>10.141181265788093</v>
      </c>
      <c r="I143" s="49">
        <v>81.360076214032773</v>
      </c>
      <c r="J143" s="49">
        <v>180.4117501819278</v>
      </c>
      <c r="K143" s="47">
        <v>873.45605694320261</v>
      </c>
      <c r="L143" s="49">
        <v>291.26593641713009</v>
      </c>
      <c r="M143" s="49">
        <v>192.81706767028746</v>
      </c>
      <c r="N143" s="47">
        <v>265.37312705714226</v>
      </c>
      <c r="O143" s="47">
        <v>266.44924097120725</v>
      </c>
      <c r="P143" s="49">
        <v>16.818160469291449</v>
      </c>
      <c r="Q143" s="49">
        <v>71.364416020304262</v>
      </c>
      <c r="R143" s="47">
        <v>88.282238594492924</v>
      </c>
      <c r="S143" s="49">
        <v>126.79774999999999</v>
      </c>
      <c r="T143" s="49">
        <v>16.16</v>
      </c>
      <c r="U143" s="49">
        <v>4.9471294480792292</v>
      </c>
      <c r="V143" s="49">
        <v>2.91</v>
      </c>
      <c r="W143" s="49">
        <v>38.547029762057342</v>
      </c>
      <c r="X143" s="49"/>
      <c r="Y143" s="49"/>
      <c r="Z143" s="49"/>
      <c r="AA143" s="49"/>
      <c r="AB143" s="49"/>
      <c r="AC143" s="49"/>
      <c r="AD143" s="49"/>
      <c r="AE143" s="49"/>
      <c r="AF143" s="53"/>
      <c r="BB143" s="468"/>
      <c r="BC143" s="244"/>
      <c r="BD143" s="94"/>
      <c r="BE143" s="95"/>
      <c r="BF143" s="95" t="s">
        <v>902</v>
      </c>
      <c r="BG143" s="35"/>
      <c r="BH143" s="86"/>
      <c r="BI143" s="38"/>
      <c r="BJ143" s="38"/>
      <c r="BK143" s="38"/>
      <c r="BL143" s="36"/>
      <c r="BM143" s="36"/>
      <c r="BN143" s="36"/>
      <c r="BO143" s="36"/>
      <c r="BP143" s="36"/>
      <c r="BQ143" s="36"/>
      <c r="BR143" s="36"/>
      <c r="BS143" s="36"/>
      <c r="BT143" s="36"/>
      <c r="BU143" s="36"/>
      <c r="BV143" s="36"/>
      <c r="BW143" s="38"/>
      <c r="BX143" s="38"/>
      <c r="BY143" s="38"/>
      <c r="BZ143" s="36"/>
      <c r="CA143" s="38"/>
      <c r="CB143" s="38"/>
      <c r="CC143" s="38"/>
      <c r="CD143" s="38"/>
      <c r="CE143" s="38"/>
      <c r="CF143" s="38"/>
      <c r="CG143" s="38"/>
      <c r="CH143" s="38"/>
      <c r="CI143" s="42"/>
    </row>
    <row r="144" spans="1:87" ht="14" customHeight="1" x14ac:dyDescent="0.15">
      <c r="A144" s="495">
        <f t="shared" si="11"/>
        <v>0</v>
      </c>
      <c r="B144" s="94"/>
      <c r="C144" s="95" t="s">
        <v>905</v>
      </c>
      <c r="D144" s="35">
        <v>2</v>
      </c>
      <c r="E144" s="84" t="s">
        <v>393</v>
      </c>
      <c r="F144" s="56">
        <v>5.5519189573572447</v>
      </c>
      <c r="G144" s="56">
        <v>5.5065071551035878</v>
      </c>
      <c r="H144" s="56">
        <v>9.6889586066905569</v>
      </c>
      <c r="I144" s="56">
        <v>77.784350452905272</v>
      </c>
      <c r="J144" s="56">
        <v>160.30783849543661</v>
      </c>
      <c r="K144" s="54">
        <v>893.61899020862529</v>
      </c>
      <c r="L144" s="56">
        <v>257.9376715624623</v>
      </c>
      <c r="M144" s="56">
        <v>246.10108235294115</v>
      </c>
      <c r="N144" s="54">
        <v>301.65894861364586</v>
      </c>
      <c r="O144" s="54">
        <v>296.38638805970146</v>
      </c>
      <c r="P144" s="56">
        <v>17.099999999999998</v>
      </c>
      <c r="Q144" s="56">
        <v>67.670089439056497</v>
      </c>
      <c r="R144" s="54">
        <v>87.094140730857745</v>
      </c>
      <c r="S144" s="56">
        <v>114.22742201834862</v>
      </c>
      <c r="T144" s="56">
        <v>16.2</v>
      </c>
      <c r="U144" s="56">
        <v>4.3065743573799242</v>
      </c>
      <c r="V144" s="56">
        <v>2.5299999999999998</v>
      </c>
      <c r="W144" s="56">
        <v>34</v>
      </c>
      <c r="X144" s="56"/>
      <c r="Y144" s="56"/>
      <c r="Z144" s="56"/>
      <c r="AA144" s="56"/>
      <c r="AB144" s="56"/>
      <c r="AC144" s="56"/>
      <c r="AD144" s="56"/>
      <c r="AE144" s="56"/>
      <c r="AF144" s="60"/>
      <c r="BB144" s="468"/>
      <c r="BC144" s="244"/>
      <c r="BD144" s="94"/>
      <c r="BE144" s="95"/>
      <c r="BF144" s="95" t="s">
        <v>903</v>
      </c>
      <c r="BG144" s="35"/>
      <c r="BH144" s="86"/>
      <c r="BI144" s="38"/>
      <c r="BJ144" s="38"/>
      <c r="BK144" s="38"/>
      <c r="BL144" s="36"/>
      <c r="BM144" s="36"/>
      <c r="BN144" s="36"/>
      <c r="BO144" s="36"/>
      <c r="BP144" s="36"/>
      <c r="BQ144" s="36"/>
      <c r="BR144" s="36"/>
      <c r="BS144" s="36"/>
      <c r="BT144" s="36"/>
      <c r="BU144" s="36"/>
      <c r="BV144" s="36"/>
      <c r="BW144" s="38"/>
      <c r="BX144" s="38"/>
      <c r="BY144" s="38"/>
      <c r="BZ144" s="36"/>
      <c r="CA144" s="38"/>
      <c r="CB144" s="38"/>
      <c r="CC144" s="38"/>
      <c r="CD144" s="38"/>
      <c r="CE144" s="38"/>
      <c r="CF144" s="38"/>
      <c r="CG144" s="38"/>
      <c r="CH144" s="38"/>
      <c r="CI144" s="42"/>
    </row>
    <row r="145" spans="1:87" ht="14" customHeight="1" x14ac:dyDescent="0.15">
      <c r="A145" s="495">
        <f t="shared" si="11"/>
        <v>0</v>
      </c>
      <c r="B145" s="94"/>
      <c r="C145" s="95" t="s">
        <v>906</v>
      </c>
      <c r="D145" s="35">
        <v>3</v>
      </c>
      <c r="E145" s="84" t="s">
        <v>393</v>
      </c>
      <c r="F145" s="56">
        <v>5.1149408067743263</v>
      </c>
      <c r="G145" s="56">
        <v>4.9567428253503243</v>
      </c>
      <c r="H145" s="56">
        <v>9.0449563363274414</v>
      </c>
      <c r="I145" s="56">
        <v>73.596967436236895</v>
      </c>
      <c r="J145" s="56">
        <v>134.44129453397156</v>
      </c>
      <c r="K145" s="54">
        <v>897.91973244147152</v>
      </c>
      <c r="L145" s="56">
        <v>214.97086934569586</v>
      </c>
      <c r="M145" s="56">
        <v>297.59376670951235</v>
      </c>
      <c r="N145" s="54">
        <v>367.78180435783571</v>
      </c>
      <c r="O145" s="54">
        <v>347.22480596697864</v>
      </c>
      <c r="P145" s="56">
        <v>16.149476327933524</v>
      </c>
      <c r="Q145" s="56">
        <v>63.220598439168135</v>
      </c>
      <c r="R145" s="54">
        <v>84.65440348867611</v>
      </c>
      <c r="S145" s="56">
        <v>101.30097087378641</v>
      </c>
      <c r="T145" s="56">
        <v>16.100000000000001</v>
      </c>
      <c r="U145" s="56">
        <v>3.7195346535999989</v>
      </c>
      <c r="V145" s="56">
        <v>2.2000000000000002</v>
      </c>
      <c r="W145" s="56">
        <v>30.674582262093363</v>
      </c>
      <c r="X145" s="56"/>
      <c r="Y145" s="56"/>
      <c r="Z145" s="56"/>
      <c r="AA145" s="56"/>
      <c r="AB145" s="56"/>
      <c r="AC145" s="56"/>
      <c r="AD145" s="56"/>
      <c r="AE145" s="56"/>
      <c r="AF145" s="60"/>
      <c r="BB145" s="468"/>
      <c r="BC145" s="244"/>
      <c r="BD145" s="99" t="s">
        <v>835</v>
      </c>
      <c r="BE145" s="100"/>
      <c r="BF145" s="100" t="s">
        <v>904</v>
      </c>
      <c r="BG145" s="46"/>
      <c r="BH145" s="87"/>
      <c r="BI145" s="49"/>
      <c r="BJ145" s="49"/>
      <c r="BK145" s="49"/>
      <c r="BL145" s="47"/>
      <c r="BM145" s="47"/>
      <c r="BN145" s="47"/>
      <c r="BO145" s="47"/>
      <c r="BP145" s="47"/>
      <c r="BQ145" s="47"/>
      <c r="BR145" s="47"/>
      <c r="BS145" s="47"/>
      <c r="BT145" s="47"/>
      <c r="BU145" s="47"/>
      <c r="BV145" s="47"/>
      <c r="BW145" s="49"/>
      <c r="BX145" s="49"/>
      <c r="BY145" s="49"/>
      <c r="BZ145" s="47"/>
      <c r="CA145" s="49"/>
      <c r="CB145" s="49"/>
      <c r="CC145" s="49"/>
      <c r="CD145" s="49"/>
      <c r="CE145" s="49"/>
      <c r="CF145" s="49"/>
      <c r="CG145" s="49"/>
      <c r="CH145" s="49"/>
      <c r="CI145" s="53"/>
    </row>
    <row r="146" spans="1:87" ht="14" customHeight="1" x14ac:dyDescent="0.15">
      <c r="A146" s="495">
        <f t="shared" si="11"/>
        <v>0</v>
      </c>
      <c r="B146" s="94"/>
      <c r="C146" s="95" t="s">
        <v>907</v>
      </c>
      <c r="D146" s="35">
        <v>4</v>
      </c>
      <c r="E146" s="84" t="s">
        <v>393</v>
      </c>
      <c r="F146" s="56">
        <v>4.4854255742319316</v>
      </c>
      <c r="G146" s="56">
        <v>4.1842668561731911</v>
      </c>
      <c r="H146" s="56">
        <v>8.0865428584082739</v>
      </c>
      <c r="I146" s="56">
        <v>66.968629898478213</v>
      </c>
      <c r="J146" s="56">
        <v>114.65444727282015</v>
      </c>
      <c r="K146" s="54">
        <v>900.20636144114576</v>
      </c>
      <c r="L146" s="56">
        <v>182.52631578947364</v>
      </c>
      <c r="M146" s="56">
        <v>341.1921186666666</v>
      </c>
      <c r="N146" s="54">
        <v>425.18812810627628</v>
      </c>
      <c r="O146" s="54">
        <v>402.77546628640761</v>
      </c>
      <c r="P146" s="56">
        <v>16.245225660898086</v>
      </c>
      <c r="Q146" s="56">
        <v>56.959357765346439</v>
      </c>
      <c r="R146" s="54">
        <v>82.300836203498037</v>
      </c>
      <c r="S146" s="56">
        <v>99.845624999999984</v>
      </c>
      <c r="T146" s="56">
        <v>15.84</v>
      </c>
      <c r="U146" s="56">
        <v>3.4530379552882358</v>
      </c>
      <c r="V146" s="56">
        <v>1.93</v>
      </c>
      <c r="W146" s="56">
        <v>26.355548284251999</v>
      </c>
      <c r="X146" s="56"/>
      <c r="Y146" s="56"/>
      <c r="Z146" s="56"/>
      <c r="AA146" s="56"/>
      <c r="AB146" s="56"/>
      <c r="AC146" s="56"/>
      <c r="AD146" s="56"/>
      <c r="AE146" s="56"/>
      <c r="AF146" s="60"/>
      <c r="BB146" s="468"/>
      <c r="BC146" s="244"/>
      <c r="BD146" s="98" t="s">
        <v>837</v>
      </c>
      <c r="BE146" s="312"/>
      <c r="BF146" s="95" t="s">
        <v>905</v>
      </c>
      <c r="BG146" s="35"/>
      <c r="BH146" s="84"/>
      <c r="BI146" s="56"/>
      <c r="BJ146" s="56"/>
      <c r="BK146" s="56"/>
      <c r="BL146" s="54"/>
      <c r="BM146" s="54"/>
      <c r="BN146" s="54"/>
      <c r="BO146" s="54"/>
      <c r="BP146" s="54"/>
      <c r="BQ146" s="54"/>
      <c r="BR146" s="54"/>
      <c r="BS146" s="54"/>
      <c r="BT146" s="54"/>
      <c r="BU146" s="54"/>
      <c r="BV146" s="54"/>
      <c r="BW146" s="56"/>
      <c r="BX146" s="56"/>
      <c r="BY146" s="56"/>
      <c r="BZ146" s="54"/>
      <c r="CA146" s="56"/>
      <c r="CB146" s="56"/>
      <c r="CC146" s="56"/>
      <c r="CD146" s="56"/>
      <c r="CE146" s="56"/>
      <c r="CF146" s="56"/>
      <c r="CG146" s="56"/>
      <c r="CH146" s="56"/>
      <c r="CI146" s="60"/>
    </row>
    <row r="147" spans="1:87" ht="15" customHeight="1" thickBot="1" x14ac:dyDescent="0.2">
      <c r="A147" s="496">
        <f t="shared" si="11"/>
        <v>0</v>
      </c>
      <c r="B147" s="105"/>
      <c r="C147" s="106" t="s">
        <v>908</v>
      </c>
      <c r="D147" s="71">
        <v>5</v>
      </c>
      <c r="E147" s="89" t="s">
        <v>393</v>
      </c>
      <c r="F147" s="90">
        <v>4.2543015052990318</v>
      </c>
      <c r="G147" s="90">
        <v>3.9038615161590067</v>
      </c>
      <c r="H147" s="90">
        <v>7.7281652105490499</v>
      </c>
      <c r="I147" s="90">
        <v>64.29120836964637</v>
      </c>
      <c r="J147" s="90">
        <v>105.52268618683108</v>
      </c>
      <c r="K147" s="91">
        <v>902.4314500200486</v>
      </c>
      <c r="L147" s="90">
        <v>167.70781468010091</v>
      </c>
      <c r="M147" s="90">
        <v>367.97069932366554</v>
      </c>
      <c r="N147" s="91">
        <v>460.25077324333358</v>
      </c>
      <c r="O147" s="91">
        <v>431.0669001530992</v>
      </c>
      <c r="P147" s="90">
        <v>13.73553525310292</v>
      </c>
      <c r="Q147" s="90">
        <v>54.647895938023161</v>
      </c>
      <c r="R147" s="91">
        <v>81.025342462125877</v>
      </c>
      <c r="S147" s="90">
        <v>97.514694148936158</v>
      </c>
      <c r="T147" s="90">
        <v>15.42</v>
      </c>
      <c r="U147" s="90">
        <v>3.1920734755594249</v>
      </c>
      <c r="V147" s="90">
        <v>1.71</v>
      </c>
      <c r="W147" s="90">
        <v>25.358343823818501</v>
      </c>
      <c r="X147" s="90"/>
      <c r="Y147" s="90"/>
      <c r="Z147" s="90"/>
      <c r="AA147" s="90"/>
      <c r="AB147" s="90"/>
      <c r="AC147" s="90"/>
      <c r="AD147" s="90"/>
      <c r="AE147" s="90"/>
      <c r="AF147" s="93"/>
      <c r="BB147" s="468"/>
      <c r="BC147" s="244"/>
      <c r="BD147" s="94"/>
      <c r="BE147" s="95"/>
      <c r="BF147" s="95" t="s">
        <v>906</v>
      </c>
      <c r="BG147" s="35"/>
      <c r="BH147" s="84"/>
      <c r="BI147" s="56"/>
      <c r="BJ147" s="56"/>
      <c r="BK147" s="56"/>
      <c r="BL147" s="54"/>
      <c r="BM147" s="54"/>
      <c r="BN147" s="54"/>
      <c r="BO147" s="54"/>
      <c r="BP147" s="54"/>
      <c r="BQ147" s="54"/>
      <c r="BR147" s="54"/>
      <c r="BS147" s="54"/>
      <c r="BT147" s="54"/>
      <c r="BU147" s="54"/>
      <c r="BV147" s="54"/>
      <c r="BW147" s="56"/>
      <c r="BX147" s="56"/>
      <c r="BY147" s="56"/>
      <c r="BZ147" s="54"/>
      <c r="CA147" s="56"/>
      <c r="CB147" s="56"/>
      <c r="CC147" s="56"/>
      <c r="CD147" s="56"/>
      <c r="CE147" s="56"/>
      <c r="CF147" s="56"/>
      <c r="CG147" s="56"/>
      <c r="CH147" s="56"/>
      <c r="CI147" s="60"/>
    </row>
    <row r="148" spans="1:87" ht="14" customHeight="1" x14ac:dyDescent="0.15">
      <c r="A148" s="505" t="str">
        <f>IF($BE$6=1,BB150,BC150)</f>
        <v>Dürrfuter Mischbestände</v>
      </c>
      <c r="B148" s="112" t="str">
        <f>IF($BE$6=1,BD150,BD151)</f>
        <v>G (folg. Aufwüchse)</v>
      </c>
      <c r="C148" s="113" t="s">
        <v>909</v>
      </c>
      <c r="D148" s="24">
        <v>1</v>
      </c>
      <c r="E148" s="25">
        <v>880</v>
      </c>
      <c r="F148" s="63">
        <v>5.4730779359258985</v>
      </c>
      <c r="G148" s="27">
        <v>5.4552421371057456</v>
      </c>
      <c r="H148" s="27">
        <v>9.5230202418051757</v>
      </c>
      <c r="I148" s="63">
        <v>94.362261036454612</v>
      </c>
      <c r="J148" s="63">
        <v>109.72613084249998</v>
      </c>
      <c r="K148" s="25">
        <v>890.85675410573572</v>
      </c>
      <c r="L148" s="63">
        <v>171.54372916312371</v>
      </c>
      <c r="M148" s="63">
        <v>253.79587548809093</v>
      </c>
      <c r="N148" s="25">
        <v>466.46784995024126</v>
      </c>
      <c r="O148" s="25">
        <v>289.71235367156095</v>
      </c>
      <c r="P148" s="63">
        <v>70.234023461543586</v>
      </c>
      <c r="Q148" s="63">
        <v>69.75517643644217</v>
      </c>
      <c r="R148" s="25">
        <v>69.209219263572805</v>
      </c>
      <c r="S148" s="63">
        <v>108.89616727133159</v>
      </c>
      <c r="T148" s="63">
        <v>4.5887085999999995</v>
      </c>
      <c r="U148" s="63">
        <v>4.301057548188</v>
      </c>
      <c r="V148" s="63">
        <v>2.0894219999999999</v>
      </c>
      <c r="W148" s="63">
        <v>30.975295500000001</v>
      </c>
      <c r="X148" s="63">
        <v>0.28321499999999999</v>
      </c>
      <c r="Y148" s="63">
        <v>4.6521173333333321</v>
      </c>
      <c r="Z148" s="63">
        <v>2.52583</v>
      </c>
      <c r="AA148" s="63">
        <v>9.9179910000000007</v>
      </c>
      <c r="AB148" s="61">
        <v>200</v>
      </c>
      <c r="AC148" s="61">
        <v>96.851904999999988</v>
      </c>
      <c r="AD148" s="61">
        <v>29.313148500000004</v>
      </c>
      <c r="AE148" s="65">
        <v>0.15</v>
      </c>
      <c r="AF148" s="103">
        <v>0.02</v>
      </c>
      <c r="BB148" s="468"/>
      <c r="BC148" s="244"/>
      <c r="BD148" s="94"/>
      <c r="BE148" s="95"/>
      <c r="BF148" s="95" t="s">
        <v>907</v>
      </c>
      <c r="BG148" s="35"/>
      <c r="BH148" s="84"/>
      <c r="BI148" s="56"/>
      <c r="BJ148" s="56"/>
      <c r="BK148" s="56"/>
      <c r="BL148" s="54"/>
      <c r="BM148" s="54"/>
      <c r="BN148" s="54"/>
      <c r="BO148" s="54"/>
      <c r="BP148" s="54"/>
      <c r="BQ148" s="54"/>
      <c r="BR148" s="54"/>
      <c r="BS148" s="54"/>
      <c r="BT148" s="54"/>
      <c r="BU148" s="54"/>
      <c r="BV148" s="54"/>
      <c r="BW148" s="56"/>
      <c r="BX148" s="56"/>
      <c r="BY148" s="56"/>
      <c r="BZ148" s="54"/>
      <c r="CA148" s="56"/>
      <c r="CB148" s="56"/>
      <c r="CC148" s="56"/>
      <c r="CD148" s="56"/>
      <c r="CE148" s="56"/>
      <c r="CF148" s="56"/>
      <c r="CG148" s="56"/>
      <c r="CH148" s="56"/>
      <c r="CI148" s="60"/>
    </row>
    <row r="149" spans="1:87" ht="15.75" customHeight="1" thickBot="1" x14ac:dyDescent="0.2">
      <c r="A149" s="506">
        <f t="shared" ref="A149:A182" si="12">IF($BE$6=1,BB150,BB151)</f>
        <v>0</v>
      </c>
      <c r="B149" s="117"/>
      <c r="C149" s="116" t="s">
        <v>910</v>
      </c>
      <c r="D149" s="35">
        <v>2</v>
      </c>
      <c r="E149" s="36">
        <v>880</v>
      </c>
      <c r="F149" s="38">
        <v>5.3481156602144573</v>
      </c>
      <c r="G149" s="38">
        <v>5.2957658147437137</v>
      </c>
      <c r="H149" s="38">
        <v>9.3422786133536668</v>
      </c>
      <c r="I149" s="38">
        <v>91.040571168736761</v>
      </c>
      <c r="J149" s="38">
        <v>99.735578142344309</v>
      </c>
      <c r="K149" s="36">
        <v>896.61474905869318</v>
      </c>
      <c r="L149" s="38">
        <v>156.24254477442426</v>
      </c>
      <c r="M149" s="38">
        <v>258.99778342124688</v>
      </c>
      <c r="N149" s="36">
        <v>472.40231535046848</v>
      </c>
      <c r="O149" s="36">
        <v>294.02836103112321</v>
      </c>
      <c r="P149" s="38">
        <v>75.176163845816717</v>
      </c>
      <c r="Q149" s="38">
        <v>68.506311809502108</v>
      </c>
      <c r="R149" s="36">
        <v>67.917244505061035</v>
      </c>
      <c r="S149" s="38">
        <v>103.19421030927835</v>
      </c>
      <c r="T149" s="38">
        <v>4.5887085999999995</v>
      </c>
      <c r="U149" s="38">
        <v>4.0623598463759985</v>
      </c>
      <c r="V149" s="38">
        <v>1.9044090000000002</v>
      </c>
      <c r="W149" s="38">
        <v>30.345295500000006</v>
      </c>
      <c r="X149" s="38">
        <v>0.301375</v>
      </c>
      <c r="Y149" s="38">
        <v>4.9575733333333334</v>
      </c>
      <c r="Z149" s="38">
        <v>2.26213</v>
      </c>
      <c r="AA149" s="38">
        <v>8.7911280000000005</v>
      </c>
      <c r="AB149" s="36">
        <v>125</v>
      </c>
      <c r="AC149" s="36">
        <v>87.529794999999993</v>
      </c>
      <c r="AD149" s="36">
        <v>26.748148500000003</v>
      </c>
      <c r="AE149" s="40">
        <v>0.05</v>
      </c>
      <c r="AF149" s="96">
        <v>0.02</v>
      </c>
      <c r="BB149" s="469"/>
      <c r="BC149" s="304"/>
      <c r="BD149" s="105"/>
      <c r="BE149" s="106"/>
      <c r="BF149" s="106" t="s">
        <v>908</v>
      </c>
      <c r="BG149" s="71"/>
      <c r="BH149" s="89"/>
      <c r="BI149" s="90"/>
      <c r="BJ149" s="90"/>
      <c r="BK149" s="90"/>
      <c r="BL149" s="91"/>
      <c r="BM149" s="91"/>
      <c r="BN149" s="91"/>
      <c r="BO149" s="91"/>
      <c r="BP149" s="91"/>
      <c r="BQ149" s="91"/>
      <c r="BR149" s="91"/>
      <c r="BS149" s="91"/>
      <c r="BT149" s="91"/>
      <c r="BU149" s="91"/>
      <c r="BV149" s="91"/>
      <c r="BW149" s="90"/>
      <c r="BX149" s="90"/>
      <c r="BY149" s="90"/>
      <c r="BZ149" s="91"/>
      <c r="CA149" s="90"/>
      <c r="CB149" s="90"/>
      <c r="CC149" s="90"/>
      <c r="CD149" s="90"/>
      <c r="CE149" s="90"/>
      <c r="CF149" s="90"/>
      <c r="CG149" s="90"/>
      <c r="CH149" s="90"/>
      <c r="CI149" s="93"/>
    </row>
    <row r="150" spans="1:87" ht="15" customHeight="1" x14ac:dyDescent="0.15">
      <c r="A150" s="506">
        <f t="shared" si="12"/>
        <v>0</v>
      </c>
      <c r="B150" s="117"/>
      <c r="C150" s="116" t="s">
        <v>911</v>
      </c>
      <c r="D150" s="35">
        <v>3</v>
      </c>
      <c r="E150" s="36">
        <v>880</v>
      </c>
      <c r="F150" s="38">
        <v>5.0920155698860885</v>
      </c>
      <c r="G150" s="38">
        <v>4.975776848028981</v>
      </c>
      <c r="H150" s="38">
        <v>8.9630892182956767</v>
      </c>
      <c r="I150" s="38">
        <v>85.479689865534198</v>
      </c>
      <c r="J150" s="38">
        <v>86.605839402686883</v>
      </c>
      <c r="K150" s="36">
        <v>900.37359901907985</v>
      </c>
      <c r="L150" s="38">
        <v>136.18472606129592</v>
      </c>
      <c r="M150" s="38">
        <v>277.94473546842505</v>
      </c>
      <c r="N150" s="36">
        <v>506.07349898643025</v>
      </c>
      <c r="O150" s="36">
        <v>315.33636847674182</v>
      </c>
      <c r="P150" s="38">
        <v>70.438894397888262</v>
      </c>
      <c r="Q150" s="38">
        <v>66.052604707605809</v>
      </c>
      <c r="R150" s="36">
        <v>66.102479687835313</v>
      </c>
      <c r="S150" s="38">
        <v>99.44769629957878</v>
      </c>
      <c r="T150" s="38">
        <v>4.5887085999999995</v>
      </c>
      <c r="U150" s="38">
        <v>3.8236621445639991</v>
      </c>
      <c r="V150" s="38">
        <v>1.7553959999999997</v>
      </c>
      <c r="W150" s="38">
        <v>28.815295500000001</v>
      </c>
      <c r="X150" s="38">
        <v>0.30913499999999999</v>
      </c>
      <c r="Y150" s="38">
        <v>5.0327893333333336</v>
      </c>
      <c r="Z150" s="38">
        <v>2.0269299999999997</v>
      </c>
      <c r="AA150" s="38">
        <v>7.8687630000000013</v>
      </c>
      <c r="AB150" s="36">
        <v>125</v>
      </c>
      <c r="AC150" s="36">
        <v>79.270564999999991</v>
      </c>
      <c r="AD150" s="36">
        <v>24.633148500000001</v>
      </c>
      <c r="AE150" s="40">
        <v>0.05</v>
      </c>
      <c r="AF150" s="96">
        <v>0.02</v>
      </c>
      <c r="BB150" s="323" t="s">
        <v>470</v>
      </c>
      <c r="BC150" s="324" t="s">
        <v>471</v>
      </c>
      <c r="BD150" s="112" t="s">
        <v>745</v>
      </c>
      <c r="BE150" s="113"/>
      <c r="BF150" s="113" t="s">
        <v>909</v>
      </c>
      <c r="BG150" s="24"/>
      <c r="BH150" s="25"/>
      <c r="BI150" s="26"/>
      <c r="BJ150" s="27"/>
      <c r="BK150" s="27"/>
      <c r="BL150" s="25"/>
      <c r="BM150" s="25"/>
      <c r="BN150" s="25"/>
      <c r="BO150" s="25"/>
      <c r="BP150" s="25"/>
      <c r="BQ150" s="25"/>
      <c r="BR150" s="25"/>
      <c r="BS150" s="25"/>
      <c r="BT150" s="25"/>
      <c r="BU150" s="25"/>
      <c r="BV150" s="28"/>
      <c r="BW150" s="27"/>
      <c r="BX150" s="27"/>
      <c r="BY150" s="27"/>
      <c r="BZ150" s="28"/>
      <c r="CA150" s="27"/>
      <c r="CB150" s="27"/>
      <c r="CC150" s="27"/>
      <c r="CD150" s="27"/>
      <c r="CE150" s="25"/>
      <c r="CF150" s="25"/>
      <c r="CG150" s="25"/>
      <c r="CH150" s="29"/>
      <c r="CI150" s="465"/>
    </row>
    <row r="151" spans="1:87" ht="14" customHeight="1" x14ac:dyDescent="0.15">
      <c r="A151" s="506">
        <f t="shared" si="12"/>
        <v>0</v>
      </c>
      <c r="B151" s="117"/>
      <c r="C151" s="116" t="s">
        <v>912</v>
      </c>
      <c r="D151" s="35">
        <v>4</v>
      </c>
      <c r="E151" s="36">
        <v>880</v>
      </c>
      <c r="F151" s="38">
        <v>4.9424186556096501</v>
      </c>
      <c r="G151" s="38">
        <v>4.7887945006047605</v>
      </c>
      <c r="H151" s="38">
        <v>8.740634684668235</v>
      </c>
      <c r="I151" s="38">
        <v>81.169452915717102</v>
      </c>
      <c r="J151" s="38">
        <v>76.940223278095772</v>
      </c>
      <c r="K151" s="36">
        <v>904.51571535237213</v>
      </c>
      <c r="L151" s="38">
        <v>121.45016355555558</v>
      </c>
      <c r="M151" s="38">
        <v>287.95516692583635</v>
      </c>
      <c r="N151" s="36">
        <v>524.85780967469555</v>
      </c>
      <c r="O151" s="36">
        <v>332.14025795918377</v>
      </c>
      <c r="P151" s="38">
        <v>66.079938154991126</v>
      </c>
      <c r="Q151" s="38">
        <v>64.111877625590495</v>
      </c>
      <c r="R151" s="36">
        <v>64.627180626981641</v>
      </c>
      <c r="S151" s="38">
        <v>95.327850234348745</v>
      </c>
      <c r="T151" s="38">
        <v>4.5887085999999995</v>
      </c>
      <c r="U151" s="38">
        <v>3.5849644427519993</v>
      </c>
      <c r="V151" s="38">
        <v>1.6423829999999999</v>
      </c>
      <c r="W151" s="38">
        <v>26.385295500000002</v>
      </c>
      <c r="X151" s="38">
        <v>0.30649499999999996</v>
      </c>
      <c r="Y151" s="38">
        <v>4.8777653333333335</v>
      </c>
      <c r="Z151" s="38">
        <v>1.82023</v>
      </c>
      <c r="AA151" s="38">
        <v>7.1508959999999995</v>
      </c>
      <c r="AB151" s="36">
        <v>125</v>
      </c>
      <c r="AC151" s="36">
        <v>72.074214999999995</v>
      </c>
      <c r="AD151" s="36">
        <v>22.968148500000005</v>
      </c>
      <c r="AE151" s="40">
        <v>0.05</v>
      </c>
      <c r="AF151" s="96">
        <v>0.02</v>
      </c>
      <c r="BB151" s="470"/>
      <c r="BC151" s="305"/>
      <c r="BD151" s="115" t="s">
        <v>748</v>
      </c>
      <c r="BE151" s="313"/>
      <c r="BF151" s="116" t="s">
        <v>910</v>
      </c>
      <c r="BG151" s="35"/>
      <c r="BH151" s="36"/>
      <c r="BI151" s="37"/>
      <c r="BJ151" s="38"/>
      <c r="BK151" s="38"/>
      <c r="BL151" s="36"/>
      <c r="BM151" s="36"/>
      <c r="BN151" s="36"/>
      <c r="BO151" s="36"/>
      <c r="BP151" s="36"/>
      <c r="BQ151" s="36"/>
      <c r="BR151" s="36"/>
      <c r="BS151" s="36"/>
      <c r="BT151" s="36"/>
      <c r="BU151" s="36"/>
      <c r="BV151" s="39"/>
      <c r="BW151" s="38"/>
      <c r="BX151" s="38"/>
      <c r="BY151" s="38"/>
      <c r="BZ151" s="39"/>
      <c r="CA151" s="38"/>
      <c r="CB151" s="38"/>
      <c r="CC151" s="38"/>
      <c r="CD151" s="38"/>
      <c r="CE151" s="36"/>
      <c r="CF151" s="36"/>
      <c r="CG151" s="36"/>
      <c r="CH151" s="40"/>
      <c r="CI151" s="96"/>
    </row>
    <row r="152" spans="1:87" ht="14" customHeight="1" x14ac:dyDescent="0.15">
      <c r="A152" s="506">
        <f t="shared" si="12"/>
        <v>0</v>
      </c>
      <c r="B152" s="117"/>
      <c r="C152" s="116" t="s">
        <v>913</v>
      </c>
      <c r="D152" s="35">
        <v>5</v>
      </c>
      <c r="E152" s="36">
        <v>880</v>
      </c>
      <c r="F152" s="38">
        <v>4.5087206607042747</v>
      </c>
      <c r="G152" s="38">
        <v>4.2519880448272556</v>
      </c>
      <c r="H152" s="38">
        <v>8.0859866112468133</v>
      </c>
      <c r="I152" s="38">
        <v>72.937038103607691</v>
      </c>
      <c r="J152" s="38">
        <v>64.082444186008019</v>
      </c>
      <c r="K152" s="36">
        <v>906.41784418241252</v>
      </c>
      <c r="L152" s="38">
        <v>101.82272124995832</v>
      </c>
      <c r="M152" s="38">
        <v>314.75351198207352</v>
      </c>
      <c r="N152" s="36">
        <v>571.73347923316601</v>
      </c>
      <c r="O152" s="36">
        <v>365.39882774882904</v>
      </c>
      <c r="P152" s="38">
        <v>57.950645377827122</v>
      </c>
      <c r="Q152" s="38">
        <v>59.176246137393633</v>
      </c>
      <c r="R152" s="36">
        <v>62.548752150441743</v>
      </c>
      <c r="S152" s="38">
        <v>93.281757544488812</v>
      </c>
      <c r="T152" s="38">
        <v>4.5887085999999995</v>
      </c>
      <c r="U152" s="38">
        <v>3.3462667409399995</v>
      </c>
      <c r="V152" s="38">
        <v>1.5653700000000002</v>
      </c>
      <c r="W152" s="38">
        <v>23.0552955</v>
      </c>
      <c r="X152" s="38">
        <v>0.29345499999999997</v>
      </c>
      <c r="Y152" s="38">
        <v>4.4925013333333341</v>
      </c>
      <c r="Z152" s="38">
        <v>1.6420300000000001</v>
      </c>
      <c r="AA152" s="38">
        <v>6.6375270000000004</v>
      </c>
      <c r="AB152" s="36">
        <v>75</v>
      </c>
      <c r="AC152" s="36">
        <v>65.940744999999993</v>
      </c>
      <c r="AD152" s="36">
        <v>21.753148500000005</v>
      </c>
      <c r="AE152" s="40">
        <v>0.05</v>
      </c>
      <c r="AF152" s="96">
        <v>0.02</v>
      </c>
      <c r="BB152" s="470"/>
      <c r="BC152" s="305"/>
      <c r="BD152" s="117"/>
      <c r="BE152" s="116"/>
      <c r="BF152" s="116" t="s">
        <v>911</v>
      </c>
      <c r="BG152" s="35"/>
      <c r="BH152" s="36"/>
      <c r="BI152" s="37"/>
      <c r="BJ152" s="38"/>
      <c r="BK152" s="38"/>
      <c r="BL152" s="36"/>
      <c r="BM152" s="36"/>
      <c r="BN152" s="36"/>
      <c r="BO152" s="36"/>
      <c r="BP152" s="36"/>
      <c r="BQ152" s="36"/>
      <c r="BR152" s="36"/>
      <c r="BS152" s="36"/>
      <c r="BT152" s="36"/>
      <c r="BU152" s="36"/>
      <c r="BV152" s="39"/>
      <c r="BW152" s="38"/>
      <c r="BX152" s="38"/>
      <c r="BY152" s="38"/>
      <c r="BZ152" s="39"/>
      <c r="CA152" s="38"/>
      <c r="CB152" s="38"/>
      <c r="CC152" s="38"/>
      <c r="CD152" s="38"/>
      <c r="CE152" s="36"/>
      <c r="CF152" s="36"/>
      <c r="CG152" s="36"/>
      <c r="CH152" s="40"/>
      <c r="CI152" s="96"/>
    </row>
    <row r="153" spans="1:87" ht="14" customHeight="1" x14ac:dyDescent="0.15">
      <c r="A153" s="506">
        <f t="shared" si="12"/>
        <v>0</v>
      </c>
      <c r="B153" s="117" t="str">
        <f>IF($BE$6=1,BD155,BD156)</f>
        <v>GR (folg. Aufwüchse)</v>
      </c>
      <c r="C153" s="116" t="s">
        <v>914</v>
      </c>
      <c r="D153" s="35">
        <v>1</v>
      </c>
      <c r="E153" s="36">
        <v>880</v>
      </c>
      <c r="F153" s="38">
        <v>5.6937657499840242</v>
      </c>
      <c r="G153" s="38">
        <v>5.7484092859915226</v>
      </c>
      <c r="H153" s="38">
        <v>9.8283105085939191</v>
      </c>
      <c r="I153" s="38">
        <v>95.406512832746799</v>
      </c>
      <c r="J153" s="38">
        <v>105.4575530244324</v>
      </c>
      <c r="K153" s="36">
        <v>888.61657823106816</v>
      </c>
      <c r="L153" s="38">
        <v>164.98291351407977</v>
      </c>
      <c r="M153" s="38">
        <v>232.54279012734747</v>
      </c>
      <c r="N153" s="36">
        <v>424.46083260507731</v>
      </c>
      <c r="O153" s="36">
        <v>267.28620277395254</v>
      </c>
      <c r="P153" s="38">
        <v>97.97598477805451</v>
      </c>
      <c r="Q153" s="38">
        <v>72.603564447678536</v>
      </c>
      <c r="R153" s="36">
        <v>68.736975071522266</v>
      </c>
      <c r="S153" s="38">
        <v>111.08667184057404</v>
      </c>
      <c r="T153" s="38">
        <v>4.5887085999999995</v>
      </c>
      <c r="U153" s="38">
        <v>4.301057548188</v>
      </c>
      <c r="V153" s="38">
        <v>2.0894219999999999</v>
      </c>
      <c r="W153" s="38">
        <v>30.975295500000001</v>
      </c>
      <c r="X153" s="38">
        <v>0.28321499999999999</v>
      </c>
      <c r="Y153" s="38">
        <v>5.8611240000000002</v>
      </c>
      <c r="Z153" s="38">
        <v>2.52583</v>
      </c>
      <c r="AA153" s="38">
        <v>9.278653499999999</v>
      </c>
      <c r="AB153" s="36">
        <v>200</v>
      </c>
      <c r="AC153" s="36">
        <v>77.515899999999988</v>
      </c>
      <c r="AD153" s="36">
        <v>27.964008</v>
      </c>
      <c r="AE153" s="40">
        <v>0.15</v>
      </c>
      <c r="AF153" s="96">
        <v>0.02</v>
      </c>
      <c r="BB153" s="470"/>
      <c r="BC153" s="305"/>
      <c r="BD153" s="117"/>
      <c r="BE153" s="116"/>
      <c r="BF153" s="116" t="s">
        <v>912</v>
      </c>
      <c r="BG153" s="35"/>
      <c r="BH153" s="36"/>
      <c r="BI153" s="37"/>
      <c r="BJ153" s="38"/>
      <c r="BK153" s="38"/>
      <c r="BL153" s="36"/>
      <c r="BM153" s="36"/>
      <c r="BN153" s="36"/>
      <c r="BO153" s="36"/>
      <c r="BP153" s="36"/>
      <c r="BQ153" s="36"/>
      <c r="BR153" s="36"/>
      <c r="BS153" s="36"/>
      <c r="BT153" s="36"/>
      <c r="BU153" s="36"/>
      <c r="BV153" s="39"/>
      <c r="BW153" s="38"/>
      <c r="BX153" s="38"/>
      <c r="BY153" s="38"/>
      <c r="BZ153" s="39"/>
      <c r="CA153" s="38"/>
      <c r="CB153" s="38"/>
      <c r="CC153" s="38"/>
      <c r="CD153" s="38"/>
      <c r="CE153" s="36"/>
      <c r="CF153" s="36"/>
      <c r="CG153" s="36"/>
      <c r="CH153" s="40"/>
      <c r="CI153" s="96"/>
    </row>
    <row r="154" spans="1:87" ht="14" customHeight="1" x14ac:dyDescent="0.15">
      <c r="A154" s="506">
        <f t="shared" si="12"/>
        <v>0</v>
      </c>
      <c r="B154" s="117"/>
      <c r="C154" s="116" t="s">
        <v>915</v>
      </c>
      <c r="D154" s="35">
        <v>2</v>
      </c>
      <c r="E154" s="36">
        <v>880</v>
      </c>
      <c r="F154" s="38">
        <v>5.6393926991410455</v>
      </c>
      <c r="G154" s="38">
        <v>5.6727311686115192</v>
      </c>
      <c r="H154" s="38">
        <v>9.7570456503256899</v>
      </c>
      <c r="I154" s="38">
        <v>93.440195040534007</v>
      </c>
      <c r="J154" s="38">
        <v>98.361772820545298</v>
      </c>
      <c r="K154" s="36">
        <v>896.35468329196863</v>
      </c>
      <c r="L154" s="38">
        <v>154.13828691252863</v>
      </c>
      <c r="M154" s="38">
        <v>237.14635810849049</v>
      </c>
      <c r="N154" s="36">
        <v>433.67868146983125</v>
      </c>
      <c r="O154" s="36">
        <v>273.23645147680855</v>
      </c>
      <c r="P154" s="38">
        <v>111.09090356723715</v>
      </c>
      <c r="Q154" s="38">
        <v>71.866857672579101</v>
      </c>
      <c r="R154" s="36">
        <v>67.745445147489619</v>
      </c>
      <c r="S154" s="38">
        <v>103.44835101439278</v>
      </c>
      <c r="T154" s="38">
        <v>4.5887085999999995</v>
      </c>
      <c r="U154" s="38">
        <v>4.0623598463759985</v>
      </c>
      <c r="V154" s="38">
        <v>1.9044090000000002</v>
      </c>
      <c r="W154" s="38">
        <v>30.345295500000006</v>
      </c>
      <c r="X154" s="38">
        <v>0.301375</v>
      </c>
      <c r="Y154" s="38">
        <v>6.1665799999999997</v>
      </c>
      <c r="Z154" s="38">
        <v>2.26213</v>
      </c>
      <c r="AA154" s="38">
        <v>8.1517904999999988</v>
      </c>
      <c r="AB154" s="36">
        <v>125</v>
      </c>
      <c r="AC154" s="36">
        <v>68.193789999999993</v>
      </c>
      <c r="AD154" s="36">
        <v>25.399007999999998</v>
      </c>
      <c r="AE154" s="40">
        <v>0.05</v>
      </c>
      <c r="AF154" s="96">
        <v>0.02</v>
      </c>
      <c r="BB154" s="470"/>
      <c r="BC154" s="305"/>
      <c r="BD154" s="117"/>
      <c r="BE154" s="116"/>
      <c r="BF154" s="116" t="s">
        <v>913</v>
      </c>
      <c r="BG154" s="35"/>
      <c r="BH154" s="36"/>
      <c r="BI154" s="38"/>
      <c r="BJ154" s="38"/>
      <c r="BK154" s="38"/>
      <c r="BL154" s="36"/>
      <c r="BM154" s="36"/>
      <c r="BN154" s="36"/>
      <c r="BO154" s="36"/>
      <c r="BP154" s="36"/>
      <c r="BQ154" s="36"/>
      <c r="BR154" s="36"/>
      <c r="BS154" s="36"/>
      <c r="BT154" s="36"/>
      <c r="BU154" s="36"/>
      <c r="BV154" s="36"/>
      <c r="BW154" s="38"/>
      <c r="BX154" s="38"/>
      <c r="BY154" s="38"/>
      <c r="BZ154" s="36"/>
      <c r="CA154" s="38"/>
      <c r="CB154" s="38"/>
      <c r="CC154" s="38"/>
      <c r="CD154" s="38"/>
      <c r="CE154" s="36"/>
      <c r="CF154" s="36"/>
      <c r="CG154" s="36"/>
      <c r="CH154" s="40"/>
      <c r="CI154" s="96"/>
    </row>
    <row r="155" spans="1:87" ht="14" customHeight="1" x14ac:dyDescent="0.15">
      <c r="A155" s="506">
        <f t="shared" si="12"/>
        <v>0</v>
      </c>
      <c r="B155" s="118"/>
      <c r="C155" s="119" t="s">
        <v>916</v>
      </c>
      <c r="D155" s="46">
        <v>3</v>
      </c>
      <c r="E155" s="47">
        <v>880</v>
      </c>
      <c r="F155" s="49">
        <v>5.381959756900784</v>
      </c>
      <c r="G155" s="49">
        <v>5.3464079755621547</v>
      </c>
      <c r="H155" s="49">
        <v>9.3834731010572696</v>
      </c>
      <c r="I155" s="49">
        <v>88.192710161721749</v>
      </c>
      <c r="J155" s="49">
        <v>87.030995096352569</v>
      </c>
      <c r="K155" s="47">
        <v>900.23627439326003</v>
      </c>
      <c r="L155" s="49">
        <v>136.83346384647155</v>
      </c>
      <c r="M155" s="49">
        <v>252.07271962754649</v>
      </c>
      <c r="N155" s="47">
        <v>462.78164741441066</v>
      </c>
      <c r="O155" s="47">
        <v>291.44492220439798</v>
      </c>
      <c r="P155" s="49">
        <v>101.18720540417075</v>
      </c>
      <c r="Q155" s="49">
        <v>69.15026377270226</v>
      </c>
      <c r="R155" s="47">
        <v>66.16406141156989</v>
      </c>
      <c r="S155" s="49">
        <v>99.556390934188599</v>
      </c>
      <c r="T155" s="49">
        <v>4.5887085999999995</v>
      </c>
      <c r="U155" s="49">
        <v>3.8236621445639991</v>
      </c>
      <c r="V155" s="49">
        <v>1.7553959999999997</v>
      </c>
      <c r="W155" s="49">
        <v>28.815295500000001</v>
      </c>
      <c r="X155" s="49">
        <v>0.30913499999999999</v>
      </c>
      <c r="Y155" s="49">
        <v>6.2417959999999999</v>
      </c>
      <c r="Z155" s="49">
        <v>2.0269299999999997</v>
      </c>
      <c r="AA155" s="49">
        <v>7.2294255000000005</v>
      </c>
      <c r="AB155" s="47">
        <v>125</v>
      </c>
      <c r="AC155" s="47">
        <v>59.934559999999998</v>
      </c>
      <c r="AD155" s="47">
        <v>23.284008</v>
      </c>
      <c r="AE155" s="51">
        <v>0.05</v>
      </c>
      <c r="AF155" s="101">
        <v>0.02</v>
      </c>
      <c r="BB155" s="470"/>
      <c r="BC155" s="305"/>
      <c r="BD155" s="118" t="s">
        <v>753</v>
      </c>
      <c r="BE155" s="119"/>
      <c r="BF155" s="119" t="s">
        <v>914</v>
      </c>
      <c r="BG155" s="46"/>
      <c r="BH155" s="47"/>
      <c r="BI155" s="48"/>
      <c r="BJ155" s="49"/>
      <c r="BK155" s="49"/>
      <c r="BL155" s="47"/>
      <c r="BM155" s="47"/>
      <c r="BN155" s="47"/>
      <c r="BO155" s="47"/>
      <c r="BP155" s="47"/>
      <c r="BQ155" s="47"/>
      <c r="BR155" s="47"/>
      <c r="BS155" s="47"/>
      <c r="BT155" s="47"/>
      <c r="BU155" s="47"/>
      <c r="BV155" s="50"/>
      <c r="BW155" s="49"/>
      <c r="BX155" s="49"/>
      <c r="BY155" s="49"/>
      <c r="BZ155" s="50"/>
      <c r="CA155" s="49"/>
      <c r="CB155" s="49"/>
      <c r="CC155" s="49"/>
      <c r="CD155" s="49"/>
      <c r="CE155" s="47"/>
      <c r="CF155" s="47"/>
      <c r="CG155" s="47"/>
      <c r="CH155" s="51"/>
      <c r="CI155" s="101"/>
    </row>
    <row r="156" spans="1:87" ht="14" customHeight="1" x14ac:dyDescent="0.15">
      <c r="A156" s="506">
        <f t="shared" si="12"/>
        <v>0</v>
      </c>
      <c r="B156" s="117"/>
      <c r="C156" s="116" t="s">
        <v>917</v>
      </c>
      <c r="D156" s="35">
        <v>4</v>
      </c>
      <c r="E156" s="54">
        <v>880</v>
      </c>
      <c r="F156" s="56">
        <v>5.0944286644074239</v>
      </c>
      <c r="G156" s="56">
        <v>4.9721726209881298</v>
      </c>
      <c r="H156" s="56">
        <v>8.9733581404078997</v>
      </c>
      <c r="I156" s="56">
        <v>82.744620924745817</v>
      </c>
      <c r="J156" s="56">
        <v>77.249475173839443</v>
      </c>
      <c r="K156" s="54">
        <v>910.61099166632857</v>
      </c>
      <c r="L156" s="56">
        <v>121.94896984615384</v>
      </c>
      <c r="M156" s="56">
        <v>264.49395045497823</v>
      </c>
      <c r="N156" s="54">
        <v>493.95043517537658</v>
      </c>
      <c r="O156" s="54">
        <v>312.64510942570331</v>
      </c>
      <c r="P156" s="56">
        <v>91.621362575217475</v>
      </c>
      <c r="Q156" s="56">
        <v>65.383364455493123</v>
      </c>
      <c r="R156" s="54">
        <v>64.596401413814164</v>
      </c>
      <c r="S156" s="56">
        <v>89.301786415684262</v>
      </c>
      <c r="T156" s="56">
        <v>4.5887085999999995</v>
      </c>
      <c r="U156" s="56">
        <v>3.5849644427519993</v>
      </c>
      <c r="V156" s="56">
        <v>1.6423829999999999</v>
      </c>
      <c r="W156" s="56">
        <v>26.385295500000002</v>
      </c>
      <c r="X156" s="56">
        <v>0.30649499999999996</v>
      </c>
      <c r="Y156" s="56">
        <v>6.0867719999999998</v>
      </c>
      <c r="Z156" s="56">
        <v>1.82023</v>
      </c>
      <c r="AA156" s="56">
        <v>6.5115584999999987</v>
      </c>
      <c r="AB156" s="54">
        <v>125</v>
      </c>
      <c r="AC156" s="54">
        <v>52.738209999999995</v>
      </c>
      <c r="AD156" s="54">
        <v>21.619008000000004</v>
      </c>
      <c r="AE156" s="58">
        <v>0.05</v>
      </c>
      <c r="AF156" s="102">
        <v>0.02</v>
      </c>
      <c r="BB156" s="470"/>
      <c r="BC156" s="305"/>
      <c r="BD156" s="115" t="s">
        <v>755</v>
      </c>
      <c r="BE156" s="313"/>
      <c r="BF156" s="116" t="s">
        <v>915</v>
      </c>
      <c r="BG156" s="35"/>
      <c r="BH156" s="54"/>
      <c r="BI156" s="55"/>
      <c r="BJ156" s="56"/>
      <c r="BK156" s="56"/>
      <c r="BL156" s="54"/>
      <c r="BM156" s="54"/>
      <c r="BN156" s="54"/>
      <c r="BO156" s="54"/>
      <c r="BP156" s="54"/>
      <c r="BQ156" s="54"/>
      <c r="BR156" s="54"/>
      <c r="BS156" s="54"/>
      <c r="BT156" s="54"/>
      <c r="BU156" s="54"/>
      <c r="BV156" s="57"/>
      <c r="BW156" s="56"/>
      <c r="BX156" s="56"/>
      <c r="BY156" s="56"/>
      <c r="BZ156" s="57"/>
      <c r="CA156" s="56"/>
      <c r="CB156" s="56"/>
      <c r="CC156" s="56"/>
      <c r="CD156" s="56"/>
      <c r="CE156" s="54"/>
      <c r="CF156" s="54"/>
      <c r="CG156" s="54"/>
      <c r="CH156" s="58"/>
      <c r="CI156" s="102"/>
    </row>
    <row r="157" spans="1:87" ht="14" customHeight="1" x14ac:dyDescent="0.15">
      <c r="A157" s="506">
        <f t="shared" si="12"/>
        <v>0</v>
      </c>
      <c r="B157" s="117"/>
      <c r="C157" s="116" t="s">
        <v>918</v>
      </c>
      <c r="D157" s="35">
        <v>5</v>
      </c>
      <c r="E157" s="54">
        <v>880</v>
      </c>
      <c r="F157" s="56">
        <v>4.7966278564745055</v>
      </c>
      <c r="G157" s="56">
        <v>4.59592458215071</v>
      </c>
      <c r="H157" s="56">
        <v>8.5333878438202664</v>
      </c>
      <c r="I157" s="56">
        <v>76.451863862096843</v>
      </c>
      <c r="J157" s="56">
        <v>66.155535132280363</v>
      </c>
      <c r="K157" s="54">
        <v>916.99129488574533</v>
      </c>
      <c r="L157" s="56">
        <v>105.03637315466528</v>
      </c>
      <c r="M157" s="56">
        <v>290.72400257821516</v>
      </c>
      <c r="N157" s="54">
        <v>536.89553171023101</v>
      </c>
      <c r="O157" s="54">
        <v>342.20246684548579</v>
      </c>
      <c r="P157" s="56">
        <v>79.873988674138872</v>
      </c>
      <c r="Q157" s="56">
        <v>61.743625022555577</v>
      </c>
      <c r="R157" s="54">
        <v>62.769008402556366</v>
      </c>
      <c r="S157" s="56">
        <v>82.901234567901241</v>
      </c>
      <c r="T157" s="56">
        <v>4.5887085999999995</v>
      </c>
      <c r="U157" s="56">
        <v>3.3462667409399995</v>
      </c>
      <c r="V157" s="56">
        <v>1.5653700000000002</v>
      </c>
      <c r="W157" s="56">
        <v>23.0552955</v>
      </c>
      <c r="X157" s="56">
        <v>0.29345499999999997</v>
      </c>
      <c r="Y157" s="56">
        <v>5.7015080000000005</v>
      </c>
      <c r="Z157" s="56">
        <v>1.6420300000000001</v>
      </c>
      <c r="AA157" s="56">
        <v>5.9981894999999996</v>
      </c>
      <c r="AB157" s="54">
        <v>75</v>
      </c>
      <c r="AC157" s="54">
        <v>46.60474</v>
      </c>
      <c r="AD157" s="54">
        <v>20.404008000000001</v>
      </c>
      <c r="AE157" s="58">
        <v>0.05</v>
      </c>
      <c r="AF157" s="102">
        <v>0.02</v>
      </c>
      <c r="BB157" s="470"/>
      <c r="BC157" s="305"/>
      <c r="BD157" s="117"/>
      <c r="BE157" s="116"/>
      <c r="BF157" s="116" t="s">
        <v>916</v>
      </c>
      <c r="BG157" s="35"/>
      <c r="BH157" s="54"/>
      <c r="BI157" s="55"/>
      <c r="BJ157" s="56"/>
      <c r="BK157" s="56"/>
      <c r="BL157" s="54"/>
      <c r="BM157" s="54"/>
      <c r="BN157" s="54"/>
      <c r="BO157" s="54"/>
      <c r="BP157" s="54"/>
      <c r="BQ157" s="54"/>
      <c r="BR157" s="54"/>
      <c r="BS157" s="54"/>
      <c r="BT157" s="54"/>
      <c r="BU157" s="54"/>
      <c r="BV157" s="57"/>
      <c r="BW157" s="56"/>
      <c r="BX157" s="56"/>
      <c r="BY157" s="56"/>
      <c r="BZ157" s="57"/>
      <c r="CA157" s="56"/>
      <c r="CB157" s="56"/>
      <c r="CC157" s="56"/>
      <c r="CD157" s="56"/>
      <c r="CE157" s="54"/>
      <c r="CF157" s="54"/>
      <c r="CG157" s="54"/>
      <c r="CH157" s="58"/>
      <c r="CI157" s="102"/>
    </row>
    <row r="158" spans="1:87" ht="14" customHeight="1" x14ac:dyDescent="0.15">
      <c r="A158" s="506">
        <f t="shared" si="12"/>
        <v>0</v>
      </c>
      <c r="B158" s="117" t="str">
        <f>IF($BE$6=1,BD160,BD161)</f>
        <v>A (folg. Aufwüchse)</v>
      </c>
      <c r="C158" s="116" t="s">
        <v>919</v>
      </c>
      <c r="D158" s="35">
        <v>1</v>
      </c>
      <c r="E158" s="54">
        <v>880</v>
      </c>
      <c r="F158" s="56">
        <v>5.5270784969490698</v>
      </c>
      <c r="G158" s="56">
        <v>5.5305762308614437</v>
      </c>
      <c r="H158" s="56">
        <v>9.5941004982379052</v>
      </c>
      <c r="I158" s="56">
        <v>95.46314615713986</v>
      </c>
      <c r="J158" s="56">
        <v>113.05659374260375</v>
      </c>
      <c r="K158" s="54">
        <v>885.23016360559757</v>
      </c>
      <c r="L158" s="56">
        <v>176.64557051168927</v>
      </c>
      <c r="M158" s="56">
        <v>228.53029284471253</v>
      </c>
      <c r="N158" s="54">
        <v>408.59936018006454</v>
      </c>
      <c r="O158" s="54">
        <v>268.1566730986554</v>
      </c>
      <c r="P158" s="56">
        <v>68.624541167160132</v>
      </c>
      <c r="Q158" s="56">
        <v>70.551127723491362</v>
      </c>
      <c r="R158" s="54">
        <v>69.667050665243579</v>
      </c>
      <c r="S158" s="56">
        <v>114.49636893692438</v>
      </c>
      <c r="T158" s="56">
        <v>5.7734312999999995</v>
      </c>
      <c r="U158" s="56">
        <v>4.2811643615939996</v>
      </c>
      <c r="V158" s="56">
        <v>2.219697</v>
      </c>
      <c r="W158" s="56">
        <v>32.458954500000004</v>
      </c>
      <c r="X158" s="56">
        <v>0.21395666666666668</v>
      </c>
      <c r="Y158" s="56">
        <v>4.6521173333333321</v>
      </c>
      <c r="Z158" s="56">
        <v>2.52583</v>
      </c>
      <c r="AA158" s="56">
        <v>9.9179910000000007</v>
      </c>
      <c r="AB158" s="54">
        <v>200</v>
      </c>
      <c r="AC158" s="54">
        <v>96.851904999999988</v>
      </c>
      <c r="AD158" s="54">
        <v>29.313148500000004</v>
      </c>
      <c r="AE158" s="58">
        <v>0.15</v>
      </c>
      <c r="AF158" s="102">
        <v>0.02</v>
      </c>
      <c r="BB158" s="470"/>
      <c r="BC158" s="305"/>
      <c r="BD158" s="117"/>
      <c r="BE158" s="116"/>
      <c r="BF158" s="116" t="s">
        <v>917</v>
      </c>
      <c r="BG158" s="35"/>
      <c r="BH158" s="54"/>
      <c r="BI158" s="55"/>
      <c r="BJ158" s="56"/>
      <c r="BK158" s="56"/>
      <c r="BL158" s="54"/>
      <c r="BM158" s="54"/>
      <c r="BN158" s="54"/>
      <c r="BO158" s="54"/>
      <c r="BP158" s="54"/>
      <c r="BQ158" s="54"/>
      <c r="BR158" s="54"/>
      <c r="BS158" s="54"/>
      <c r="BT158" s="54"/>
      <c r="BU158" s="54"/>
      <c r="BV158" s="57"/>
      <c r="BW158" s="56"/>
      <c r="BX158" s="56"/>
      <c r="BY158" s="56"/>
      <c r="BZ158" s="57"/>
      <c r="CA158" s="56"/>
      <c r="CB158" s="56"/>
      <c r="CC158" s="56"/>
      <c r="CD158" s="56"/>
      <c r="CE158" s="54"/>
      <c r="CF158" s="54"/>
      <c r="CG158" s="54"/>
      <c r="CH158" s="58"/>
      <c r="CI158" s="102"/>
    </row>
    <row r="159" spans="1:87" ht="14" customHeight="1" x14ac:dyDescent="0.15">
      <c r="A159" s="506">
        <f t="shared" si="12"/>
        <v>0</v>
      </c>
      <c r="B159" s="117"/>
      <c r="C159" s="116" t="s">
        <v>920</v>
      </c>
      <c r="D159" s="35">
        <v>2</v>
      </c>
      <c r="E159" s="54">
        <v>880</v>
      </c>
      <c r="F159" s="56">
        <v>5.4194759081113286</v>
      </c>
      <c r="G159" s="56">
        <v>5.3914645982423899</v>
      </c>
      <c r="H159" s="56">
        <v>9.440687806883119</v>
      </c>
      <c r="I159" s="56">
        <v>92.426241954380941</v>
      </c>
      <c r="J159" s="56">
        <v>103.28130908973094</v>
      </c>
      <c r="K159" s="54">
        <v>891.76675668151438</v>
      </c>
      <c r="L159" s="56">
        <v>161.65689555979455</v>
      </c>
      <c r="M159" s="56">
        <v>234.20861169854572</v>
      </c>
      <c r="N159" s="54">
        <v>417.94684903989963</v>
      </c>
      <c r="O159" s="54">
        <v>274.86730802960841</v>
      </c>
      <c r="P159" s="56">
        <v>77.655896946880986</v>
      </c>
      <c r="Q159" s="56">
        <v>69.423885910585355</v>
      </c>
      <c r="R159" s="54">
        <v>68.427245972060533</v>
      </c>
      <c r="S159" s="56">
        <v>107.93183823529412</v>
      </c>
      <c r="T159" s="56">
        <v>5.7734312999999995</v>
      </c>
      <c r="U159" s="56">
        <v>4.0225734731879994</v>
      </c>
      <c r="V159" s="56">
        <v>2.0346840000000004</v>
      </c>
      <c r="W159" s="56">
        <v>31.828954500000005</v>
      </c>
      <c r="X159" s="56">
        <v>0.23211666666666667</v>
      </c>
      <c r="Y159" s="56">
        <v>4.9575733333333334</v>
      </c>
      <c r="Z159" s="56">
        <v>2.26213</v>
      </c>
      <c r="AA159" s="56">
        <v>8.7911280000000005</v>
      </c>
      <c r="AB159" s="54">
        <v>125</v>
      </c>
      <c r="AC159" s="54">
        <v>87.529794999999993</v>
      </c>
      <c r="AD159" s="54">
        <v>26.748148500000003</v>
      </c>
      <c r="AE159" s="58">
        <v>0.05</v>
      </c>
      <c r="AF159" s="102">
        <v>0.02</v>
      </c>
      <c r="BB159" s="470"/>
      <c r="BC159" s="305"/>
      <c r="BD159" s="117"/>
      <c r="BE159" s="116"/>
      <c r="BF159" s="116" t="s">
        <v>918</v>
      </c>
      <c r="BG159" s="35"/>
      <c r="BH159" s="54"/>
      <c r="BI159" s="55"/>
      <c r="BJ159" s="56"/>
      <c r="BK159" s="56"/>
      <c r="BL159" s="54"/>
      <c r="BM159" s="54"/>
      <c r="BN159" s="54"/>
      <c r="BO159" s="54"/>
      <c r="BP159" s="54"/>
      <c r="BQ159" s="54"/>
      <c r="BR159" s="54"/>
      <c r="BS159" s="54"/>
      <c r="BT159" s="54"/>
      <c r="BU159" s="54"/>
      <c r="BV159" s="57"/>
      <c r="BW159" s="56"/>
      <c r="BX159" s="56"/>
      <c r="BY159" s="56"/>
      <c r="BZ159" s="57"/>
      <c r="CA159" s="56"/>
      <c r="CB159" s="56"/>
      <c r="CC159" s="56"/>
      <c r="CD159" s="56"/>
      <c r="CE159" s="54"/>
      <c r="CF159" s="54"/>
      <c r="CG159" s="54"/>
      <c r="CH159" s="58"/>
      <c r="CI159" s="102"/>
    </row>
    <row r="160" spans="1:87" ht="14" customHeight="1" x14ac:dyDescent="0.15">
      <c r="A160" s="506">
        <f t="shared" si="12"/>
        <v>0</v>
      </c>
      <c r="B160" s="118"/>
      <c r="C160" s="119" t="s">
        <v>921</v>
      </c>
      <c r="D160" s="46">
        <v>3</v>
      </c>
      <c r="E160" s="61">
        <v>880</v>
      </c>
      <c r="F160" s="63">
        <v>5.1130157083244328</v>
      </c>
      <c r="G160" s="63">
        <v>5.0074058919236863</v>
      </c>
      <c r="H160" s="63">
        <v>8.9887921902107948</v>
      </c>
      <c r="I160" s="63">
        <v>86.706864768075235</v>
      </c>
      <c r="J160" s="63">
        <v>91.192534890172922</v>
      </c>
      <c r="K160" s="61">
        <v>894.38389917993686</v>
      </c>
      <c r="L160" s="63">
        <v>143.16538915775965</v>
      </c>
      <c r="M160" s="63">
        <v>251.68363765465986</v>
      </c>
      <c r="N160" s="61">
        <v>446.88980599307058</v>
      </c>
      <c r="O160" s="61">
        <v>293.43008244191299</v>
      </c>
      <c r="P160" s="63">
        <v>71.45022577619865</v>
      </c>
      <c r="Q160" s="63">
        <v>66.411143153793674</v>
      </c>
      <c r="R160" s="61">
        <v>66.822961897844536</v>
      </c>
      <c r="S160" s="63">
        <v>105.42334041825843</v>
      </c>
      <c r="T160" s="63">
        <v>5.7734312999999995</v>
      </c>
      <c r="U160" s="63">
        <v>3.7639825847819997</v>
      </c>
      <c r="V160" s="63">
        <v>1.8856710000000001</v>
      </c>
      <c r="W160" s="63">
        <v>30.298954500000004</v>
      </c>
      <c r="X160" s="63">
        <v>0.23987666666666665</v>
      </c>
      <c r="Y160" s="63">
        <v>5.0327893333333336</v>
      </c>
      <c r="Z160" s="63">
        <v>2.0269299999999997</v>
      </c>
      <c r="AA160" s="63">
        <v>7.8687630000000013</v>
      </c>
      <c r="AB160" s="61">
        <v>125</v>
      </c>
      <c r="AC160" s="61">
        <v>79.270564999999991</v>
      </c>
      <c r="AD160" s="61">
        <v>24.633148500000001</v>
      </c>
      <c r="AE160" s="65">
        <v>0.05</v>
      </c>
      <c r="AF160" s="103">
        <v>0.02</v>
      </c>
      <c r="BB160" s="470"/>
      <c r="BC160" s="305"/>
      <c r="BD160" s="118" t="s">
        <v>760</v>
      </c>
      <c r="BE160" s="119"/>
      <c r="BF160" s="119" t="s">
        <v>919</v>
      </c>
      <c r="BG160" s="46"/>
      <c r="BH160" s="61"/>
      <c r="BI160" s="62"/>
      <c r="BJ160" s="63"/>
      <c r="BK160" s="63"/>
      <c r="BL160" s="61"/>
      <c r="BM160" s="61"/>
      <c r="BN160" s="61"/>
      <c r="BO160" s="61"/>
      <c r="BP160" s="61"/>
      <c r="BQ160" s="61"/>
      <c r="BR160" s="61"/>
      <c r="BS160" s="61"/>
      <c r="BT160" s="61"/>
      <c r="BU160" s="61"/>
      <c r="BV160" s="64"/>
      <c r="BW160" s="63"/>
      <c r="BX160" s="63"/>
      <c r="BY160" s="63"/>
      <c r="BZ160" s="64"/>
      <c r="CA160" s="63"/>
      <c r="CB160" s="63"/>
      <c r="CC160" s="63"/>
      <c r="CD160" s="63"/>
      <c r="CE160" s="61"/>
      <c r="CF160" s="61"/>
      <c r="CG160" s="61"/>
      <c r="CH160" s="65"/>
      <c r="CI160" s="103"/>
    </row>
    <row r="161" spans="1:87" ht="14" customHeight="1" x14ac:dyDescent="0.15">
      <c r="A161" s="506">
        <f t="shared" si="12"/>
        <v>0</v>
      </c>
      <c r="B161" s="117"/>
      <c r="C161" s="116" t="s">
        <v>922</v>
      </c>
      <c r="D161" s="35">
        <v>4</v>
      </c>
      <c r="E161" s="36">
        <v>880</v>
      </c>
      <c r="F161" s="38">
        <v>4.9769958129071634</v>
      </c>
      <c r="G161" s="38">
        <v>4.8339215545787555</v>
      </c>
      <c r="H161" s="38">
        <v>8.790219152625216</v>
      </c>
      <c r="I161" s="38">
        <v>83.222625766126384</v>
      </c>
      <c r="J161" s="38">
        <v>82.686930574510313</v>
      </c>
      <c r="K161" s="36">
        <v>900.06785574121375</v>
      </c>
      <c r="L161" s="38">
        <v>130.20061527777779</v>
      </c>
      <c r="M161" s="38">
        <v>262.36868312141803</v>
      </c>
      <c r="N161" s="36">
        <v>464.20338737398032</v>
      </c>
      <c r="O161" s="36">
        <v>311.17504828571424</v>
      </c>
      <c r="P161" s="38">
        <v>66.609447000130075</v>
      </c>
      <c r="Q161" s="38">
        <v>64.793817334414484</v>
      </c>
      <c r="R161" s="36">
        <v>65.543203316073999</v>
      </c>
      <c r="S161" s="38">
        <v>99.771240312664574</v>
      </c>
      <c r="T161" s="38">
        <v>5.7734312999999995</v>
      </c>
      <c r="U161" s="38">
        <v>3.5053916963759995</v>
      </c>
      <c r="V161" s="38">
        <v>1.7726580000000001</v>
      </c>
      <c r="W161" s="38">
        <v>27.868954500000005</v>
      </c>
      <c r="X161" s="38">
        <v>0.23723666666666668</v>
      </c>
      <c r="Y161" s="38">
        <v>4.8777653333333335</v>
      </c>
      <c r="Z161" s="38">
        <v>1.82023</v>
      </c>
      <c r="AA161" s="38">
        <v>7.1508959999999995</v>
      </c>
      <c r="AB161" s="36">
        <v>125</v>
      </c>
      <c r="AC161" s="36">
        <v>72.074214999999995</v>
      </c>
      <c r="AD161" s="36">
        <v>22.968148500000005</v>
      </c>
      <c r="AE161" s="40">
        <v>0.05</v>
      </c>
      <c r="AF161" s="96">
        <v>0.02</v>
      </c>
      <c r="BB161" s="470"/>
      <c r="BC161" s="305"/>
      <c r="BD161" s="115" t="s">
        <v>762</v>
      </c>
      <c r="BE161" s="313"/>
      <c r="BF161" s="116" t="s">
        <v>920</v>
      </c>
      <c r="BG161" s="35"/>
      <c r="BH161" s="36"/>
      <c r="BI161" s="37"/>
      <c r="BJ161" s="38"/>
      <c r="BK161" s="38"/>
      <c r="BL161" s="36"/>
      <c r="BM161" s="36"/>
      <c r="BN161" s="36"/>
      <c r="BO161" s="36"/>
      <c r="BP161" s="36"/>
      <c r="BQ161" s="36"/>
      <c r="BR161" s="36"/>
      <c r="BS161" s="36"/>
      <c r="BT161" s="36"/>
      <c r="BU161" s="36"/>
      <c r="BV161" s="39"/>
      <c r="BW161" s="38"/>
      <c r="BX161" s="38"/>
      <c r="BY161" s="38"/>
      <c r="BZ161" s="39"/>
      <c r="CA161" s="38"/>
      <c r="CB161" s="38"/>
      <c r="CC161" s="38"/>
      <c r="CD161" s="38"/>
      <c r="CE161" s="36"/>
      <c r="CF161" s="36"/>
      <c r="CG161" s="36"/>
      <c r="CH161" s="40"/>
      <c r="CI161" s="96"/>
    </row>
    <row r="162" spans="1:87" ht="14" customHeight="1" x14ac:dyDescent="0.15">
      <c r="A162" s="506">
        <f t="shared" si="12"/>
        <v>0</v>
      </c>
      <c r="B162" s="117"/>
      <c r="C162" s="116" t="s">
        <v>923</v>
      </c>
      <c r="D162" s="35">
        <v>5</v>
      </c>
      <c r="E162" s="36">
        <v>880</v>
      </c>
      <c r="F162" s="38">
        <v>4.703593607787881</v>
      </c>
      <c r="G162" s="38">
        <v>4.4959389037394093</v>
      </c>
      <c r="H162" s="38">
        <v>8.3783475299506787</v>
      </c>
      <c r="I162" s="38">
        <v>77.192115631585239</v>
      </c>
      <c r="J162" s="38">
        <v>71.541815980806987</v>
      </c>
      <c r="K162" s="36">
        <v>901.98927733125083</v>
      </c>
      <c r="L162" s="38">
        <v>113.19989030232722</v>
      </c>
      <c r="M162" s="38">
        <v>288.48062856909746</v>
      </c>
      <c r="N162" s="36">
        <v>508.60097347172297</v>
      </c>
      <c r="O162" s="36">
        <v>341.85295677610503</v>
      </c>
      <c r="P162" s="38">
        <v>59.19273790472937</v>
      </c>
      <c r="Q162" s="38">
        <v>61.616917669068336</v>
      </c>
      <c r="R162" s="36">
        <v>63.81807771990745</v>
      </c>
      <c r="S162" s="38">
        <v>97.712067340801283</v>
      </c>
      <c r="T162" s="38">
        <v>5.7734312999999995</v>
      </c>
      <c r="U162" s="38">
        <v>3.2468008079699993</v>
      </c>
      <c r="V162" s="38">
        <v>1.6956450000000003</v>
      </c>
      <c r="W162" s="38">
        <v>24.538954500000003</v>
      </c>
      <c r="X162" s="38">
        <v>0.22419666666666668</v>
      </c>
      <c r="Y162" s="38">
        <v>4.4925013333333341</v>
      </c>
      <c r="Z162" s="38">
        <v>1.6420300000000001</v>
      </c>
      <c r="AA162" s="38">
        <v>6.6375270000000004</v>
      </c>
      <c r="AB162" s="36">
        <v>75</v>
      </c>
      <c r="AC162" s="36">
        <v>65.940744999999993</v>
      </c>
      <c r="AD162" s="36">
        <v>21.753148500000005</v>
      </c>
      <c r="AE162" s="40">
        <v>0.05</v>
      </c>
      <c r="AF162" s="96">
        <v>0.02</v>
      </c>
      <c r="BB162" s="470"/>
      <c r="BC162" s="305"/>
      <c r="BD162" s="117"/>
      <c r="BE162" s="116"/>
      <c r="BF162" s="116" t="s">
        <v>921</v>
      </c>
      <c r="BG162" s="35"/>
      <c r="BH162" s="36"/>
      <c r="BI162" s="37"/>
      <c r="BJ162" s="38"/>
      <c r="BK162" s="38"/>
      <c r="BL162" s="36"/>
      <c r="BM162" s="36"/>
      <c r="BN162" s="36"/>
      <c r="BO162" s="36"/>
      <c r="BP162" s="36"/>
      <c r="BQ162" s="36"/>
      <c r="BR162" s="36"/>
      <c r="BS162" s="36"/>
      <c r="BT162" s="36"/>
      <c r="BU162" s="36"/>
      <c r="BV162" s="39"/>
      <c r="BW162" s="38"/>
      <c r="BX162" s="38"/>
      <c r="BY162" s="38"/>
      <c r="BZ162" s="39"/>
      <c r="CA162" s="38"/>
      <c r="CB162" s="38"/>
      <c r="CC162" s="38"/>
      <c r="CD162" s="38"/>
      <c r="CE162" s="36"/>
      <c r="CF162" s="36"/>
      <c r="CG162" s="36"/>
      <c r="CH162" s="40"/>
      <c r="CI162" s="96"/>
    </row>
    <row r="163" spans="1:87" ht="14" customHeight="1" x14ac:dyDescent="0.15">
      <c r="A163" s="506">
        <f t="shared" si="12"/>
        <v>0</v>
      </c>
      <c r="B163" s="117" t="str">
        <f>IF($BE$6=1,BD165,BD166)</f>
        <v>AR (folg. Aufwüchse)</v>
      </c>
      <c r="C163" s="116" t="s">
        <v>924</v>
      </c>
      <c r="D163" s="35">
        <v>1</v>
      </c>
      <c r="E163" s="36">
        <v>880</v>
      </c>
      <c r="F163" s="38">
        <v>5.6615622159202337</v>
      </c>
      <c r="G163" s="38">
        <v>5.7108273487506054</v>
      </c>
      <c r="H163" s="38">
        <v>9.7782511488582138</v>
      </c>
      <c r="I163" s="38">
        <v>95.942153883169425</v>
      </c>
      <c r="J163" s="38">
        <v>109.74818171108687</v>
      </c>
      <c r="K163" s="36">
        <v>883.44694007154317</v>
      </c>
      <c r="L163" s="38">
        <v>171.55326886250981</v>
      </c>
      <c r="M163" s="38">
        <v>213.32391696713287</v>
      </c>
      <c r="N163" s="36">
        <v>380.44026404592381</v>
      </c>
      <c r="O163" s="36">
        <v>253.36606496198235</v>
      </c>
      <c r="P163" s="38">
        <v>89.69005227918629</v>
      </c>
      <c r="Q163" s="38">
        <v>72.357716478329252</v>
      </c>
      <c r="R163" s="36">
        <v>69.316618737779422</v>
      </c>
      <c r="S163" s="38">
        <v>116.24140454194718</v>
      </c>
      <c r="T163" s="38">
        <v>5.7734312999999995</v>
      </c>
      <c r="U163" s="38">
        <v>4.2811643615939996</v>
      </c>
      <c r="V163" s="38">
        <v>2.219697</v>
      </c>
      <c r="W163" s="38">
        <v>32.458954500000004</v>
      </c>
      <c r="X163" s="38">
        <v>0.21395666666666668</v>
      </c>
      <c r="Y163" s="38">
        <v>5.8611240000000002</v>
      </c>
      <c r="Z163" s="38">
        <v>2.52583</v>
      </c>
      <c r="AA163" s="38">
        <v>9.278653499999999</v>
      </c>
      <c r="AB163" s="36">
        <v>200</v>
      </c>
      <c r="AC163" s="36">
        <v>77.515899999999988</v>
      </c>
      <c r="AD163" s="36">
        <v>27.964008</v>
      </c>
      <c r="AE163" s="40">
        <v>0.15</v>
      </c>
      <c r="AF163" s="96">
        <v>0.02</v>
      </c>
      <c r="BB163" s="470"/>
      <c r="BC163" s="305"/>
      <c r="BD163" s="117"/>
      <c r="BE163" s="116"/>
      <c r="BF163" s="116" t="s">
        <v>922</v>
      </c>
      <c r="BG163" s="35"/>
      <c r="BH163" s="36"/>
      <c r="BI163" s="37"/>
      <c r="BJ163" s="38"/>
      <c r="BK163" s="38"/>
      <c r="BL163" s="36"/>
      <c r="BM163" s="36"/>
      <c r="BN163" s="36"/>
      <c r="BO163" s="36"/>
      <c r="BP163" s="36"/>
      <c r="BQ163" s="36"/>
      <c r="BR163" s="36"/>
      <c r="BS163" s="36"/>
      <c r="BT163" s="36"/>
      <c r="BU163" s="36"/>
      <c r="BV163" s="39"/>
      <c r="BW163" s="38"/>
      <c r="BX163" s="38"/>
      <c r="BY163" s="38"/>
      <c r="BZ163" s="39"/>
      <c r="CA163" s="38"/>
      <c r="CB163" s="38"/>
      <c r="CC163" s="38"/>
      <c r="CD163" s="38"/>
      <c r="CE163" s="36"/>
      <c r="CF163" s="36"/>
      <c r="CG163" s="36"/>
      <c r="CH163" s="40"/>
      <c r="CI163" s="96"/>
    </row>
    <row r="164" spans="1:87" ht="14" customHeight="1" x14ac:dyDescent="0.15">
      <c r="A164" s="506">
        <f t="shared" si="12"/>
        <v>0</v>
      </c>
      <c r="B164" s="117"/>
      <c r="C164" s="116" t="s">
        <v>925</v>
      </c>
      <c r="D164" s="35">
        <v>2</v>
      </c>
      <c r="E164" s="36">
        <v>880</v>
      </c>
      <c r="F164" s="38">
        <v>5.6032423820372141</v>
      </c>
      <c r="G164" s="38">
        <v>5.632403828873807</v>
      </c>
      <c r="H164" s="38">
        <v>9.6987852921040272</v>
      </c>
      <c r="I164" s="38">
        <v>93.723582031284721</v>
      </c>
      <c r="J164" s="38">
        <v>101.59533834194025</v>
      </c>
      <c r="K164" s="36">
        <v>890.47178890633006</v>
      </c>
      <c r="L164" s="38">
        <v>159.06769359533573</v>
      </c>
      <c r="M164" s="38">
        <v>219.03901497775442</v>
      </c>
      <c r="N164" s="36">
        <v>390.6375501932016</v>
      </c>
      <c r="O164" s="36">
        <v>259.43145033040457</v>
      </c>
      <c r="P164" s="38">
        <v>102.452589770367</v>
      </c>
      <c r="Q164" s="38">
        <v>71.672223832792014</v>
      </c>
      <c r="R164" s="36">
        <v>68.237839069795001</v>
      </c>
      <c r="S164" s="38">
        <v>109.29682438157519</v>
      </c>
      <c r="T164" s="38">
        <v>5.7734312999999995</v>
      </c>
      <c r="U164" s="38">
        <v>4.0225734731879994</v>
      </c>
      <c r="V164" s="38">
        <v>2.0346840000000004</v>
      </c>
      <c r="W164" s="38">
        <v>31.828954500000005</v>
      </c>
      <c r="X164" s="38">
        <v>0.23211666666666667</v>
      </c>
      <c r="Y164" s="38">
        <v>6.1665799999999997</v>
      </c>
      <c r="Z164" s="38">
        <v>2.26213</v>
      </c>
      <c r="AA164" s="38">
        <v>8.1517904999999988</v>
      </c>
      <c r="AB164" s="36">
        <v>125</v>
      </c>
      <c r="AC164" s="36">
        <v>68.193789999999993</v>
      </c>
      <c r="AD164" s="36">
        <v>25.399007999999998</v>
      </c>
      <c r="AE164" s="40">
        <v>0.05</v>
      </c>
      <c r="AF164" s="96">
        <v>0.02</v>
      </c>
      <c r="BB164" s="470"/>
      <c r="BC164" s="305"/>
      <c r="BD164" s="117"/>
      <c r="BE164" s="116"/>
      <c r="BF164" s="116" t="s">
        <v>923</v>
      </c>
      <c r="BG164" s="35"/>
      <c r="BH164" s="36"/>
      <c r="BI164" s="38"/>
      <c r="BJ164" s="38"/>
      <c r="BK164" s="38"/>
      <c r="BL164" s="36"/>
      <c r="BM164" s="36"/>
      <c r="BN164" s="36"/>
      <c r="BO164" s="36"/>
      <c r="BP164" s="36"/>
      <c r="BQ164" s="36"/>
      <c r="BR164" s="36"/>
      <c r="BS164" s="36"/>
      <c r="BT164" s="36"/>
      <c r="BU164" s="36"/>
      <c r="BV164" s="36"/>
      <c r="BW164" s="38"/>
      <c r="BX164" s="38"/>
      <c r="BY164" s="38"/>
      <c r="BZ164" s="36"/>
      <c r="CA164" s="38"/>
      <c r="CB164" s="38"/>
      <c r="CC164" s="38"/>
      <c r="CD164" s="38"/>
      <c r="CE164" s="36"/>
      <c r="CF164" s="36"/>
      <c r="CG164" s="36"/>
      <c r="CH164" s="40"/>
      <c r="CI164" s="96"/>
    </row>
    <row r="165" spans="1:87" ht="14" customHeight="1" x14ac:dyDescent="0.15">
      <c r="A165" s="506">
        <f t="shared" si="12"/>
        <v>0</v>
      </c>
      <c r="B165" s="117"/>
      <c r="C165" s="116" t="s">
        <v>926</v>
      </c>
      <c r="D165" s="35">
        <v>3</v>
      </c>
      <c r="E165" s="36">
        <v>880</v>
      </c>
      <c r="F165" s="38">
        <v>5.3615254936556616</v>
      </c>
      <c r="G165" s="38">
        <v>5.3231788118517374</v>
      </c>
      <c r="H165" s="38">
        <v>9.3509214835103762</v>
      </c>
      <c r="I165" s="38">
        <v>89.123560658769662</v>
      </c>
      <c r="J165" s="38">
        <v>91.32385919149192</v>
      </c>
      <c r="K165" s="36">
        <v>895.60577331363436</v>
      </c>
      <c r="L165" s="38">
        <v>143.37165285259871</v>
      </c>
      <c r="M165" s="38">
        <v>233.85454003570766</v>
      </c>
      <c r="N165" s="36">
        <v>416.99190535438669</v>
      </c>
      <c r="O165" s="36">
        <v>278.37864879213839</v>
      </c>
      <c r="P165" s="38">
        <v>91.924776525234066</v>
      </c>
      <c r="Q165" s="38">
        <v>69.154342311534833</v>
      </c>
      <c r="R165" s="36">
        <v>66.822652595784987</v>
      </c>
      <c r="S165" s="38">
        <v>104.1128433836584</v>
      </c>
      <c r="T165" s="38">
        <v>5.7734312999999995</v>
      </c>
      <c r="U165" s="38">
        <v>3.7639825847819997</v>
      </c>
      <c r="V165" s="38">
        <v>1.8856710000000001</v>
      </c>
      <c r="W165" s="38">
        <v>30.298954500000004</v>
      </c>
      <c r="X165" s="38">
        <v>0.23987666666666665</v>
      </c>
      <c r="Y165" s="38">
        <v>6.2417959999999999</v>
      </c>
      <c r="Z165" s="38">
        <v>2.0269299999999997</v>
      </c>
      <c r="AA165" s="38">
        <v>7.2294255000000005</v>
      </c>
      <c r="AB165" s="36">
        <v>125</v>
      </c>
      <c r="AC165" s="36">
        <v>59.934559999999998</v>
      </c>
      <c r="AD165" s="36">
        <v>23.284008</v>
      </c>
      <c r="AE165" s="40">
        <v>0.05</v>
      </c>
      <c r="AF165" s="96">
        <v>0.02</v>
      </c>
      <c r="BB165" s="470"/>
      <c r="BC165" s="305"/>
      <c r="BD165" s="118" t="s">
        <v>767</v>
      </c>
      <c r="BE165" s="119"/>
      <c r="BF165" s="119" t="s">
        <v>924</v>
      </c>
      <c r="BG165" s="46"/>
      <c r="BH165" s="47"/>
      <c r="BI165" s="48"/>
      <c r="BJ165" s="49"/>
      <c r="BK165" s="49"/>
      <c r="BL165" s="47"/>
      <c r="BM165" s="47"/>
      <c r="BN165" s="47"/>
      <c r="BO165" s="47"/>
      <c r="BP165" s="47"/>
      <c r="BQ165" s="47"/>
      <c r="BR165" s="47"/>
      <c r="BS165" s="47"/>
      <c r="BT165" s="47"/>
      <c r="BU165" s="47"/>
      <c r="BV165" s="50"/>
      <c r="BW165" s="49"/>
      <c r="BX165" s="49"/>
      <c r="BY165" s="49"/>
      <c r="BZ165" s="50"/>
      <c r="CA165" s="49"/>
      <c r="CB165" s="49"/>
      <c r="CC165" s="49"/>
      <c r="CD165" s="49"/>
      <c r="CE165" s="47"/>
      <c r="CF165" s="47"/>
      <c r="CG165" s="47"/>
      <c r="CH165" s="51"/>
      <c r="CI165" s="101"/>
    </row>
    <row r="166" spans="1:87" ht="14" customHeight="1" x14ac:dyDescent="0.15">
      <c r="A166" s="506">
        <f t="shared" si="12"/>
        <v>0</v>
      </c>
      <c r="B166" s="117"/>
      <c r="C166" s="116" t="s">
        <v>927</v>
      </c>
      <c r="D166" s="35">
        <v>4</v>
      </c>
      <c r="E166" s="36">
        <v>880</v>
      </c>
      <c r="F166" s="38">
        <v>5.1632150864183286</v>
      </c>
      <c r="G166" s="38">
        <v>5.0646281922347036</v>
      </c>
      <c r="H166" s="38">
        <v>9.0688369529475477</v>
      </c>
      <c r="I166" s="38">
        <v>85.074035653828602</v>
      </c>
      <c r="J166" s="38">
        <v>83.022732943416486</v>
      </c>
      <c r="K166" s="36">
        <v>903.93069402346157</v>
      </c>
      <c r="L166" s="38">
        <v>130.73000374100721</v>
      </c>
      <c r="M166" s="38">
        <v>247.66764532911611</v>
      </c>
      <c r="N166" s="36">
        <v>445.45887809522668</v>
      </c>
      <c r="O166" s="36">
        <v>298.90064145792513</v>
      </c>
      <c r="P166" s="38">
        <v>85.133511055869278</v>
      </c>
      <c r="Q166" s="38">
        <v>66.566756716018915</v>
      </c>
      <c r="R166" s="36">
        <v>65.541314931481637</v>
      </c>
      <c r="S166" s="38">
        <v>95.973952476291544</v>
      </c>
      <c r="T166" s="38">
        <v>5.7734312999999995</v>
      </c>
      <c r="U166" s="38">
        <v>3.5053916963759995</v>
      </c>
      <c r="V166" s="38">
        <v>1.7726580000000001</v>
      </c>
      <c r="W166" s="38">
        <v>27.868954500000005</v>
      </c>
      <c r="X166" s="38">
        <v>0.23723666666666668</v>
      </c>
      <c r="Y166" s="38">
        <v>6.0867719999999998</v>
      </c>
      <c r="Z166" s="38">
        <v>1.82023</v>
      </c>
      <c r="AA166" s="38">
        <v>6.5115584999999987</v>
      </c>
      <c r="AB166" s="36">
        <v>125</v>
      </c>
      <c r="AC166" s="36">
        <v>52.738209999999995</v>
      </c>
      <c r="AD166" s="36">
        <v>21.619008000000004</v>
      </c>
      <c r="AE166" s="40">
        <v>0.05</v>
      </c>
      <c r="AF166" s="96">
        <v>0.02</v>
      </c>
      <c r="BB166" s="470"/>
      <c r="BC166" s="305"/>
      <c r="BD166" s="115" t="s">
        <v>769</v>
      </c>
      <c r="BE166" s="313"/>
      <c r="BF166" s="116" t="s">
        <v>925</v>
      </c>
      <c r="BG166" s="35"/>
      <c r="BH166" s="54"/>
      <c r="BI166" s="55"/>
      <c r="BJ166" s="56"/>
      <c r="BK166" s="56"/>
      <c r="BL166" s="54"/>
      <c r="BM166" s="54"/>
      <c r="BN166" s="54"/>
      <c r="BO166" s="54"/>
      <c r="BP166" s="54"/>
      <c r="BQ166" s="54"/>
      <c r="BR166" s="54"/>
      <c r="BS166" s="54"/>
      <c r="BT166" s="54"/>
      <c r="BU166" s="54"/>
      <c r="BV166" s="57"/>
      <c r="BW166" s="56"/>
      <c r="BX166" s="56"/>
      <c r="BY166" s="56"/>
      <c r="BZ166" s="57"/>
      <c r="CA166" s="56"/>
      <c r="CB166" s="56"/>
      <c r="CC166" s="56"/>
      <c r="CD166" s="56"/>
      <c r="CE166" s="54"/>
      <c r="CF166" s="54"/>
      <c r="CG166" s="54"/>
      <c r="CH166" s="58"/>
      <c r="CI166" s="102"/>
    </row>
    <row r="167" spans="1:87" ht="14" customHeight="1" x14ac:dyDescent="0.15">
      <c r="A167" s="506">
        <f t="shared" si="12"/>
        <v>0</v>
      </c>
      <c r="B167" s="118"/>
      <c r="C167" s="119" t="s">
        <v>928</v>
      </c>
      <c r="D167" s="46">
        <v>5</v>
      </c>
      <c r="E167" s="47">
        <v>880</v>
      </c>
      <c r="F167" s="49">
        <v>4.8433890833774278</v>
      </c>
      <c r="G167" s="49">
        <v>4.6672269607661363</v>
      </c>
      <c r="H167" s="49">
        <v>8.5907644174927285</v>
      </c>
      <c r="I167" s="49">
        <v>78.692148231186849</v>
      </c>
      <c r="J167" s="49">
        <v>72.068469386222645</v>
      </c>
      <c r="K167" s="47">
        <v>905.00356995510515</v>
      </c>
      <c r="L167" s="49">
        <v>114.01712006699691</v>
      </c>
      <c r="M167" s="49">
        <v>273.25081657130346</v>
      </c>
      <c r="N167" s="47">
        <v>485.25397911751656</v>
      </c>
      <c r="O167" s="47">
        <v>325.93357258735409</v>
      </c>
      <c r="P167" s="49">
        <v>75.556348655639624</v>
      </c>
      <c r="Q167" s="49">
        <v>62.970089595793823</v>
      </c>
      <c r="R167" s="47">
        <v>63.863784166201434</v>
      </c>
      <c r="S167" s="49">
        <v>94.717247805509842</v>
      </c>
      <c r="T167" s="49">
        <v>5.7734312999999995</v>
      </c>
      <c r="U167" s="49">
        <v>3.2468008079699993</v>
      </c>
      <c r="V167" s="49">
        <v>1.6956450000000003</v>
      </c>
      <c r="W167" s="49">
        <v>24.538954500000003</v>
      </c>
      <c r="X167" s="49">
        <v>0.22419666666666668</v>
      </c>
      <c r="Y167" s="49">
        <v>5.7015080000000005</v>
      </c>
      <c r="Z167" s="49">
        <v>1.6420300000000001</v>
      </c>
      <c r="AA167" s="49">
        <v>5.9981894999999996</v>
      </c>
      <c r="AB167" s="47">
        <v>75</v>
      </c>
      <c r="AC167" s="47">
        <v>46.60474</v>
      </c>
      <c r="AD167" s="47">
        <v>20.404008000000001</v>
      </c>
      <c r="AE167" s="51">
        <v>0.05</v>
      </c>
      <c r="AF167" s="101">
        <v>0.02</v>
      </c>
      <c r="BB167" s="470"/>
      <c r="BC167" s="305"/>
      <c r="BD167" s="117"/>
      <c r="BE167" s="116"/>
      <c r="BF167" s="116" t="s">
        <v>926</v>
      </c>
      <c r="BG167" s="35"/>
      <c r="BH167" s="54"/>
      <c r="BI167" s="55"/>
      <c r="BJ167" s="56"/>
      <c r="BK167" s="56"/>
      <c r="BL167" s="54"/>
      <c r="BM167" s="54"/>
      <c r="BN167" s="54"/>
      <c r="BO167" s="54"/>
      <c r="BP167" s="54"/>
      <c r="BQ167" s="54"/>
      <c r="BR167" s="54"/>
      <c r="BS167" s="54"/>
      <c r="BT167" s="54"/>
      <c r="BU167" s="54"/>
      <c r="BV167" s="57"/>
      <c r="BW167" s="56"/>
      <c r="BX167" s="56"/>
      <c r="BY167" s="56"/>
      <c r="BZ167" s="57"/>
      <c r="CA167" s="56"/>
      <c r="CB167" s="56"/>
      <c r="CC167" s="56"/>
      <c r="CD167" s="56"/>
      <c r="CE167" s="54"/>
      <c r="CF167" s="54"/>
      <c r="CG167" s="54"/>
      <c r="CH167" s="58"/>
      <c r="CI167" s="102"/>
    </row>
    <row r="168" spans="1:87" ht="14" customHeight="1" x14ac:dyDescent="0.15">
      <c r="A168" s="506">
        <f t="shared" si="12"/>
        <v>0</v>
      </c>
      <c r="B168" s="117" t="str">
        <f>IF($BE$6=1,BD170,BD171)</f>
        <v>L (folg. Aufwüchse)</v>
      </c>
      <c r="C168" s="116" t="s">
        <v>929</v>
      </c>
      <c r="D168" s="35">
        <v>1</v>
      </c>
      <c r="E168" s="54">
        <v>880</v>
      </c>
      <c r="F168" s="56">
        <v>5.8461430011404421</v>
      </c>
      <c r="G168" s="56">
        <v>5.9374941871094986</v>
      </c>
      <c r="H168" s="56">
        <v>10.0525738080694</v>
      </c>
      <c r="I168" s="56">
        <v>101.80126471649942</v>
      </c>
      <c r="J168" s="56">
        <v>129.78764468353805</v>
      </c>
      <c r="K168" s="54">
        <v>877.96444657884035</v>
      </c>
      <c r="L168" s="56">
        <v>202.44693568105725</v>
      </c>
      <c r="M168" s="56">
        <v>187.49668088458907</v>
      </c>
      <c r="N168" s="54">
        <v>308.67524356772674</v>
      </c>
      <c r="O168" s="54">
        <v>233.52777811211919</v>
      </c>
      <c r="P168" s="56">
        <v>72.392764771650377</v>
      </c>
      <c r="Q168" s="56">
        <v>73.788660022561118</v>
      </c>
      <c r="R168" s="54">
        <v>71.464607182900281</v>
      </c>
      <c r="S168" s="56">
        <v>121.60648983067729</v>
      </c>
      <c r="T168" s="56">
        <v>9.535516265438762</v>
      </c>
      <c r="U168" s="56">
        <v>3.7286520362568947</v>
      </c>
      <c r="V168" s="56">
        <v>2.5337258890001011</v>
      </c>
      <c r="W168" s="56">
        <v>28.50985321442154</v>
      </c>
      <c r="X168" s="56">
        <v>0.21395666666666668</v>
      </c>
      <c r="Y168" s="56">
        <v>5.8611240000000002</v>
      </c>
      <c r="Z168" s="56">
        <v>2.7923042980604813</v>
      </c>
      <c r="AA168" s="56">
        <v>9.9179910000000007</v>
      </c>
      <c r="AB168" s="54">
        <v>200</v>
      </c>
      <c r="AC168" s="54">
        <v>96.851904999999988</v>
      </c>
      <c r="AD168" s="54">
        <v>29.313148500000004</v>
      </c>
      <c r="AE168" s="58">
        <v>0.15</v>
      </c>
      <c r="AF168" s="102">
        <v>0.02</v>
      </c>
      <c r="BB168" s="470"/>
      <c r="BC168" s="305"/>
      <c r="BD168" s="117"/>
      <c r="BE168" s="116"/>
      <c r="BF168" s="116" t="s">
        <v>927</v>
      </c>
      <c r="BG168" s="35"/>
      <c r="BH168" s="54"/>
      <c r="BI168" s="55"/>
      <c r="BJ168" s="56"/>
      <c r="BK168" s="56"/>
      <c r="BL168" s="54"/>
      <c r="BM168" s="54"/>
      <c r="BN168" s="54"/>
      <c r="BO168" s="54"/>
      <c r="BP168" s="54"/>
      <c r="BQ168" s="54"/>
      <c r="BR168" s="54"/>
      <c r="BS168" s="54"/>
      <c r="BT168" s="54"/>
      <c r="BU168" s="54"/>
      <c r="BV168" s="57"/>
      <c r="BW168" s="56"/>
      <c r="BX168" s="56"/>
      <c r="BY168" s="56"/>
      <c r="BZ168" s="57"/>
      <c r="CA168" s="56"/>
      <c r="CB168" s="56"/>
      <c r="CC168" s="56"/>
      <c r="CD168" s="56"/>
      <c r="CE168" s="54"/>
      <c r="CF168" s="54"/>
      <c r="CG168" s="54"/>
      <c r="CH168" s="58"/>
      <c r="CI168" s="102"/>
    </row>
    <row r="169" spans="1:87" ht="14" customHeight="1" x14ac:dyDescent="0.15">
      <c r="A169" s="506">
        <f t="shared" si="12"/>
        <v>0</v>
      </c>
      <c r="B169" s="117"/>
      <c r="C169" s="116" t="s">
        <v>930</v>
      </c>
      <c r="D169" s="35">
        <v>2</v>
      </c>
      <c r="E169" s="54">
        <v>880</v>
      </c>
      <c r="F169" s="56">
        <v>5.6781906375054447</v>
      </c>
      <c r="G169" s="56">
        <v>5.7195611210750545</v>
      </c>
      <c r="H169" s="56">
        <v>9.815714331605804</v>
      </c>
      <c r="I169" s="56">
        <v>98.327989937828278</v>
      </c>
      <c r="J169" s="56">
        <v>119.87787087339049</v>
      </c>
      <c r="K169" s="54">
        <v>884.47730364849838</v>
      </c>
      <c r="L169" s="56">
        <v>187.14983998203166</v>
      </c>
      <c r="M169" s="56">
        <v>197.8048546407536</v>
      </c>
      <c r="N169" s="54">
        <v>324.41993313781899</v>
      </c>
      <c r="O169" s="54">
        <v>243.71856310541375</v>
      </c>
      <c r="P169" s="56">
        <v>82.267465821409616</v>
      </c>
      <c r="Q169" s="56">
        <v>71.954917094238226</v>
      </c>
      <c r="R169" s="54">
        <v>70.409958669201444</v>
      </c>
      <c r="S169" s="56">
        <v>115.15956415841583</v>
      </c>
      <c r="T169" s="56">
        <v>9.535516265438762</v>
      </c>
      <c r="U169" s="56">
        <v>3.5034339971500024</v>
      </c>
      <c r="V169" s="56">
        <v>2.3225384035452956</v>
      </c>
      <c r="W169" s="56">
        <v>27.943559531589774</v>
      </c>
      <c r="X169" s="56">
        <v>0.23211666666666667</v>
      </c>
      <c r="Y169" s="56">
        <v>6.1665799999999997</v>
      </c>
      <c r="Z169" s="56">
        <v>2.5287042980604815</v>
      </c>
      <c r="AA169" s="56">
        <v>8.7911280000000005</v>
      </c>
      <c r="AB169" s="54">
        <v>125</v>
      </c>
      <c r="AC169" s="54">
        <v>87.529794999999993</v>
      </c>
      <c r="AD169" s="54">
        <v>26.748148500000003</v>
      </c>
      <c r="AE169" s="58">
        <v>0.05</v>
      </c>
      <c r="AF169" s="102">
        <v>0.02</v>
      </c>
      <c r="BB169" s="470"/>
      <c r="BC169" s="305"/>
      <c r="BD169" s="117"/>
      <c r="BE169" s="116"/>
      <c r="BF169" s="116" t="s">
        <v>928</v>
      </c>
      <c r="BG169" s="35"/>
      <c r="BH169" s="54"/>
      <c r="BI169" s="55"/>
      <c r="BJ169" s="56"/>
      <c r="BK169" s="56"/>
      <c r="BL169" s="54"/>
      <c r="BM169" s="54"/>
      <c r="BN169" s="54"/>
      <c r="BO169" s="54"/>
      <c r="BP169" s="54"/>
      <c r="BQ169" s="54"/>
      <c r="BR169" s="54"/>
      <c r="BS169" s="54"/>
      <c r="BT169" s="54"/>
      <c r="BU169" s="54"/>
      <c r="BV169" s="57"/>
      <c r="BW169" s="56"/>
      <c r="BX169" s="56"/>
      <c r="BY169" s="56"/>
      <c r="BZ169" s="57"/>
      <c r="CA169" s="56"/>
      <c r="CB169" s="56"/>
      <c r="CC169" s="56"/>
      <c r="CD169" s="56"/>
      <c r="CE169" s="54"/>
      <c r="CF169" s="54"/>
      <c r="CG169" s="54"/>
      <c r="CH169" s="58"/>
      <c r="CI169" s="102"/>
    </row>
    <row r="170" spans="1:87" ht="14" customHeight="1" x14ac:dyDescent="0.15">
      <c r="A170" s="506">
        <f t="shared" si="12"/>
        <v>0</v>
      </c>
      <c r="B170" s="117"/>
      <c r="C170" s="116" t="s">
        <v>931</v>
      </c>
      <c r="D170" s="35">
        <v>3</v>
      </c>
      <c r="E170" s="54">
        <v>880</v>
      </c>
      <c r="F170" s="56">
        <v>5.4303386644907992</v>
      </c>
      <c r="G170" s="56">
        <v>5.4014653775409602</v>
      </c>
      <c r="H170" s="56">
        <v>9.4604598433613347</v>
      </c>
      <c r="I170" s="56">
        <v>94.384066422189932</v>
      </c>
      <c r="J170" s="56">
        <v>111.87257128045516</v>
      </c>
      <c r="K170" s="54">
        <v>888.66734629472023</v>
      </c>
      <c r="L170" s="56">
        <v>174.83565680952233</v>
      </c>
      <c r="M170" s="56">
        <v>215.54057297786457</v>
      </c>
      <c r="N170" s="54">
        <v>351.22882154793376</v>
      </c>
      <c r="O170" s="54">
        <v>265.95954660546613</v>
      </c>
      <c r="P170" s="56">
        <v>78.723316424122203</v>
      </c>
      <c r="Q170" s="56">
        <v>69.290278530858131</v>
      </c>
      <c r="R170" s="54">
        <v>69.484175298052264</v>
      </c>
      <c r="S170" s="56">
        <v>110.98651288657648</v>
      </c>
      <c r="T170" s="56">
        <v>9.535516265438762</v>
      </c>
      <c r="U170" s="56">
        <v>3.2782159580431105</v>
      </c>
      <c r="V170" s="56">
        <v>2.1524439735859033</v>
      </c>
      <c r="W170" s="56">
        <v>26.568274873284047</v>
      </c>
      <c r="X170" s="56">
        <v>0.23987666666666665</v>
      </c>
      <c r="Y170" s="56">
        <v>6.2417959999999999</v>
      </c>
      <c r="Z170" s="56">
        <v>2.2937042980604816</v>
      </c>
      <c r="AA170" s="56">
        <v>7.8687630000000013</v>
      </c>
      <c r="AB170" s="54">
        <v>125</v>
      </c>
      <c r="AC170" s="54">
        <v>79.270564999999991</v>
      </c>
      <c r="AD170" s="54">
        <v>24.633148500000001</v>
      </c>
      <c r="AE170" s="58">
        <v>0.05</v>
      </c>
      <c r="AF170" s="102">
        <v>0.02</v>
      </c>
      <c r="BB170" s="470"/>
      <c r="BC170" s="305"/>
      <c r="BD170" s="118" t="s">
        <v>774</v>
      </c>
      <c r="BE170" s="119"/>
      <c r="BF170" s="119" t="s">
        <v>929</v>
      </c>
      <c r="BG170" s="46"/>
      <c r="BH170" s="61"/>
      <c r="BI170" s="62"/>
      <c r="BJ170" s="63"/>
      <c r="BK170" s="63"/>
      <c r="BL170" s="61"/>
      <c r="BM170" s="61"/>
      <c r="BN170" s="61"/>
      <c r="BO170" s="61"/>
      <c r="BP170" s="61"/>
      <c r="BQ170" s="61"/>
      <c r="BR170" s="61"/>
      <c r="BS170" s="61"/>
      <c r="BT170" s="61"/>
      <c r="BU170" s="61"/>
      <c r="BV170" s="64"/>
      <c r="BW170" s="63"/>
      <c r="BX170" s="63"/>
      <c r="BY170" s="63"/>
      <c r="BZ170" s="64"/>
      <c r="CA170" s="63"/>
      <c r="CB170" s="63"/>
      <c r="CC170" s="63"/>
      <c r="CD170" s="63"/>
      <c r="CE170" s="61"/>
      <c r="CF170" s="61"/>
      <c r="CG170" s="61"/>
      <c r="CH170" s="65"/>
      <c r="CI170" s="103"/>
    </row>
    <row r="171" spans="1:87" ht="14" customHeight="1" x14ac:dyDescent="0.15">
      <c r="A171" s="506">
        <f t="shared" si="12"/>
        <v>0</v>
      </c>
      <c r="B171" s="117"/>
      <c r="C171" s="116" t="s">
        <v>932</v>
      </c>
      <c r="D171" s="35">
        <v>4</v>
      </c>
      <c r="E171" s="54">
        <v>880</v>
      </c>
      <c r="F171" s="56">
        <v>5.293665041256066</v>
      </c>
      <c r="G171" s="56">
        <v>5.2210184628927232</v>
      </c>
      <c r="H171" s="56">
        <v>9.2687785192834884</v>
      </c>
      <c r="I171" s="56">
        <v>91.503527219809428</v>
      </c>
      <c r="J171" s="56">
        <v>103.91151086130262</v>
      </c>
      <c r="K171" s="54">
        <v>896.97571743929359</v>
      </c>
      <c r="L171" s="56">
        <v>162.64226048192771</v>
      </c>
      <c r="M171" s="56">
        <v>233.09866274412369</v>
      </c>
      <c r="N171" s="54">
        <v>372.77253035241176</v>
      </c>
      <c r="O171" s="54">
        <v>290.80316409090909</v>
      </c>
      <c r="P171" s="56">
        <v>70.422157153180123</v>
      </c>
      <c r="Q171" s="56">
        <v>67.64354850315641</v>
      </c>
      <c r="R171" s="54">
        <v>68.431168860654736</v>
      </c>
      <c r="S171" s="56">
        <v>102.76595744680851</v>
      </c>
      <c r="T171" s="56">
        <v>9.535516265438762</v>
      </c>
      <c r="U171" s="56">
        <v>3.0529979189362182</v>
      </c>
      <c r="V171" s="56">
        <v>2.023442599121926</v>
      </c>
      <c r="W171" s="56">
        <v>24.383999239504366</v>
      </c>
      <c r="X171" s="56">
        <v>0.23723666666666668</v>
      </c>
      <c r="Y171" s="56">
        <v>6.0867719999999998</v>
      </c>
      <c r="Z171" s="56">
        <v>2.0873042980604817</v>
      </c>
      <c r="AA171" s="56">
        <v>7.1508959999999995</v>
      </c>
      <c r="AB171" s="54">
        <v>125</v>
      </c>
      <c r="AC171" s="54">
        <v>72.074214999999995</v>
      </c>
      <c r="AD171" s="54">
        <v>22.968148500000005</v>
      </c>
      <c r="AE171" s="58">
        <v>0.05</v>
      </c>
      <c r="AF171" s="102">
        <v>0.02</v>
      </c>
      <c r="BB171" s="470"/>
      <c r="BC171" s="305"/>
      <c r="BD171" s="115" t="s">
        <v>776</v>
      </c>
      <c r="BE171" s="313"/>
      <c r="BF171" s="116" t="s">
        <v>930</v>
      </c>
      <c r="BG171" s="35"/>
      <c r="BH171" s="36"/>
      <c r="BI171" s="37"/>
      <c r="BJ171" s="38"/>
      <c r="BK171" s="38"/>
      <c r="BL171" s="36"/>
      <c r="BM171" s="36"/>
      <c r="BN171" s="36"/>
      <c r="BO171" s="36"/>
      <c r="BP171" s="36"/>
      <c r="BQ171" s="36"/>
      <c r="BR171" s="36"/>
      <c r="BS171" s="36"/>
      <c r="BT171" s="36"/>
      <c r="BU171" s="36"/>
      <c r="BV171" s="39"/>
      <c r="BW171" s="38"/>
      <c r="BX171" s="38"/>
      <c r="BY171" s="38"/>
      <c r="BZ171" s="39"/>
      <c r="CA171" s="38"/>
      <c r="CB171" s="38"/>
      <c r="CC171" s="38"/>
      <c r="CD171" s="38"/>
      <c r="CE171" s="36"/>
      <c r="CF171" s="36"/>
      <c r="CG171" s="36"/>
      <c r="CH171" s="40"/>
      <c r="CI171" s="96"/>
    </row>
    <row r="172" spans="1:87" ht="14" customHeight="1" x14ac:dyDescent="0.15">
      <c r="A172" s="506">
        <f t="shared" si="12"/>
        <v>0</v>
      </c>
      <c r="B172" s="118"/>
      <c r="C172" s="119" t="s">
        <v>933</v>
      </c>
      <c r="D172" s="46">
        <v>5</v>
      </c>
      <c r="E172" s="61">
        <v>880</v>
      </c>
      <c r="F172" s="63">
        <v>4.8205159555395714</v>
      </c>
      <c r="G172" s="63">
        <v>4.6223398262000961</v>
      </c>
      <c r="H172" s="63">
        <v>8.5724685765529998</v>
      </c>
      <c r="I172" s="63">
        <v>84.267099636793191</v>
      </c>
      <c r="J172" s="63">
        <v>92.018468429724422</v>
      </c>
      <c r="K172" s="61">
        <v>902.94101197381428</v>
      </c>
      <c r="L172" s="63">
        <v>144.464208115914</v>
      </c>
      <c r="M172" s="63">
        <v>270.13149420534506</v>
      </c>
      <c r="N172" s="61">
        <v>430.93990156333564</v>
      </c>
      <c r="O172" s="61">
        <v>323.89184728092312</v>
      </c>
      <c r="P172" s="63">
        <v>62.018867129835996</v>
      </c>
      <c r="Q172" s="63">
        <v>62.493435931965791</v>
      </c>
      <c r="R172" s="61">
        <v>66.815927922617021</v>
      </c>
      <c r="S172" s="63">
        <v>96.81140349743896</v>
      </c>
      <c r="T172" s="63">
        <v>9.535516265438762</v>
      </c>
      <c r="U172" s="63">
        <v>2.8277798798293254</v>
      </c>
      <c r="V172" s="63">
        <v>1.9355342801533619</v>
      </c>
      <c r="W172" s="63">
        <v>21.390732630250728</v>
      </c>
      <c r="X172" s="63">
        <v>0.22419666666666668</v>
      </c>
      <c r="Y172" s="63">
        <v>5.7015080000000005</v>
      </c>
      <c r="Z172" s="63">
        <v>1.9095042980604815</v>
      </c>
      <c r="AA172" s="63">
        <v>6.6375270000000004</v>
      </c>
      <c r="AB172" s="61">
        <v>75</v>
      </c>
      <c r="AC172" s="61">
        <v>65.940744999999993</v>
      </c>
      <c r="AD172" s="61">
        <v>21.753148500000005</v>
      </c>
      <c r="AE172" s="65">
        <v>0.05</v>
      </c>
      <c r="AF172" s="103">
        <v>0.02</v>
      </c>
      <c r="BB172" s="470"/>
      <c r="BC172" s="305"/>
      <c r="BD172" s="117"/>
      <c r="BE172" s="116"/>
      <c r="BF172" s="116" t="s">
        <v>931</v>
      </c>
      <c r="BG172" s="35"/>
      <c r="BH172" s="36"/>
      <c r="BI172" s="37"/>
      <c r="BJ172" s="38"/>
      <c r="BK172" s="38"/>
      <c r="BL172" s="36"/>
      <c r="BM172" s="36"/>
      <c r="BN172" s="36"/>
      <c r="BO172" s="36"/>
      <c r="BP172" s="36"/>
      <c r="BQ172" s="36"/>
      <c r="BR172" s="36"/>
      <c r="BS172" s="36"/>
      <c r="BT172" s="36"/>
      <c r="BU172" s="36"/>
      <c r="BV172" s="39"/>
      <c r="BW172" s="38"/>
      <c r="BX172" s="38"/>
      <c r="BY172" s="38"/>
      <c r="BZ172" s="39"/>
      <c r="CA172" s="38"/>
      <c r="CB172" s="38"/>
      <c r="CC172" s="38"/>
      <c r="CD172" s="38"/>
      <c r="CE172" s="36"/>
      <c r="CF172" s="36"/>
      <c r="CG172" s="36"/>
      <c r="CH172" s="40"/>
      <c r="CI172" s="96"/>
    </row>
    <row r="173" spans="1:87" ht="14" customHeight="1" x14ac:dyDescent="0.15">
      <c r="A173" s="506">
        <f t="shared" si="12"/>
        <v>0</v>
      </c>
      <c r="B173" s="117" t="str">
        <f>IF($BE$6=1,BD175,BD176)</f>
        <v>KF (folg. Aufwüchse)</v>
      </c>
      <c r="C173" s="116" t="s">
        <v>934</v>
      </c>
      <c r="D173" s="35">
        <v>1</v>
      </c>
      <c r="E173" s="36">
        <v>880</v>
      </c>
      <c r="F173" s="38">
        <v>5.5500682386580413</v>
      </c>
      <c r="G173" s="38">
        <v>5.5953916701260669</v>
      </c>
      <c r="H173" s="38">
        <v>9.5889219104495478</v>
      </c>
      <c r="I173" s="38">
        <v>93.477272491363294</v>
      </c>
      <c r="J173" s="38">
        <v>104.9109067500348</v>
      </c>
      <c r="K173" s="36">
        <v>869.48685804907666</v>
      </c>
      <c r="L173" s="38">
        <v>164.07648868751124</v>
      </c>
      <c r="M173" s="38">
        <v>176.47890413253057</v>
      </c>
      <c r="N173" s="36">
        <v>301.14617780049036</v>
      </c>
      <c r="O173" s="36">
        <v>230.6655825048517</v>
      </c>
      <c r="P173" s="38">
        <v>71.965057544866198</v>
      </c>
      <c r="Q173" s="38">
        <v>72.268123750281802</v>
      </c>
      <c r="R173" s="36">
        <v>68.946824597758862</v>
      </c>
      <c r="S173" s="38">
        <v>130.19179957622649</v>
      </c>
      <c r="T173" s="38">
        <v>7.0179801999999993</v>
      </c>
      <c r="U173" s="38">
        <v>4.5114903576359993</v>
      </c>
      <c r="V173" s="38">
        <v>2.7331020000000001</v>
      </c>
      <c r="W173" s="38">
        <v>33.55209</v>
      </c>
      <c r="X173" s="38">
        <v>0.21395666666666668</v>
      </c>
      <c r="Y173" s="38">
        <v>4.6521173333333321</v>
      </c>
      <c r="Z173" s="38">
        <v>2.52583</v>
      </c>
      <c r="AA173" s="38">
        <v>11.032866</v>
      </c>
      <c r="AB173" s="36">
        <v>200</v>
      </c>
      <c r="AC173" s="36">
        <v>77.515899999999988</v>
      </c>
      <c r="AD173" s="36">
        <v>33.330942</v>
      </c>
      <c r="AE173" s="40">
        <v>0.15</v>
      </c>
      <c r="AF173" s="96">
        <v>0.02</v>
      </c>
      <c r="BB173" s="470"/>
      <c r="BC173" s="305"/>
      <c r="BD173" s="117"/>
      <c r="BE173" s="116"/>
      <c r="BF173" s="116" t="s">
        <v>932</v>
      </c>
      <c r="BG173" s="35"/>
      <c r="BH173" s="36"/>
      <c r="BI173" s="37"/>
      <c r="BJ173" s="38"/>
      <c r="BK173" s="38"/>
      <c r="BL173" s="36"/>
      <c r="BM173" s="36"/>
      <c r="BN173" s="36"/>
      <c r="BO173" s="36"/>
      <c r="BP173" s="36"/>
      <c r="BQ173" s="36"/>
      <c r="BR173" s="36"/>
      <c r="BS173" s="36"/>
      <c r="BT173" s="36"/>
      <c r="BU173" s="36"/>
      <c r="BV173" s="39"/>
      <c r="BW173" s="38"/>
      <c r="BX173" s="38"/>
      <c r="BY173" s="38"/>
      <c r="BZ173" s="39"/>
      <c r="CA173" s="38"/>
      <c r="CB173" s="38"/>
      <c r="CC173" s="38"/>
      <c r="CD173" s="38"/>
      <c r="CE173" s="36"/>
      <c r="CF173" s="36"/>
      <c r="CG173" s="36"/>
      <c r="CH173" s="40"/>
      <c r="CI173" s="96"/>
    </row>
    <row r="174" spans="1:87" ht="14" customHeight="1" x14ac:dyDescent="0.15">
      <c r="A174" s="506">
        <f t="shared" si="12"/>
        <v>0</v>
      </c>
      <c r="B174" s="117"/>
      <c r="C174" s="116" t="s">
        <v>935</v>
      </c>
      <c r="D174" s="35">
        <v>2</v>
      </c>
      <c r="E174" s="36">
        <v>880</v>
      </c>
      <c r="F174" s="38">
        <v>5.5190135401767719</v>
      </c>
      <c r="G174" s="38">
        <v>5.5535317788547101</v>
      </c>
      <c r="H174" s="38">
        <v>9.5467228531118948</v>
      </c>
      <c r="I174" s="38">
        <v>92.202484942551735</v>
      </c>
      <c r="J174" s="38">
        <v>100.1561550576036</v>
      </c>
      <c r="K174" s="36">
        <v>873.53735647855513</v>
      </c>
      <c r="L174" s="38">
        <v>156.79820148634781</v>
      </c>
      <c r="M174" s="38">
        <v>180.65826303655658</v>
      </c>
      <c r="N174" s="36">
        <v>304.80117843975762</v>
      </c>
      <c r="O174" s="36">
        <v>234.18547691290931</v>
      </c>
      <c r="P174" s="38">
        <v>88.169170799798749</v>
      </c>
      <c r="Q174" s="38">
        <v>71.897714095705396</v>
      </c>
      <c r="R174" s="36">
        <v>68.29956656195418</v>
      </c>
      <c r="S174" s="38">
        <v>126.17691087719298</v>
      </c>
      <c r="T174" s="38">
        <v>7.0179801999999993</v>
      </c>
      <c r="U174" s="38">
        <v>4.2320017152719993</v>
      </c>
      <c r="V174" s="38">
        <v>2.5480890000000005</v>
      </c>
      <c r="W174" s="38">
        <v>32.922090000000004</v>
      </c>
      <c r="X174" s="38">
        <v>0.23211666666666667</v>
      </c>
      <c r="Y174" s="38">
        <v>4.9575733333333334</v>
      </c>
      <c r="Z174" s="38">
        <v>2.26213</v>
      </c>
      <c r="AA174" s="38">
        <v>9.9060030000000001</v>
      </c>
      <c r="AB174" s="36">
        <v>125</v>
      </c>
      <c r="AC174" s="36">
        <v>68.193789999999993</v>
      </c>
      <c r="AD174" s="36">
        <v>30.765941999999999</v>
      </c>
      <c r="AE174" s="40">
        <v>0.05</v>
      </c>
      <c r="AF174" s="96">
        <v>0.02</v>
      </c>
      <c r="BB174" s="470"/>
      <c r="BC174" s="305"/>
      <c r="BD174" s="117"/>
      <c r="BE174" s="116"/>
      <c r="BF174" s="116" t="s">
        <v>933</v>
      </c>
      <c r="BG174" s="35"/>
      <c r="BH174" s="36"/>
      <c r="BI174" s="38"/>
      <c r="BJ174" s="38"/>
      <c r="BK174" s="38"/>
      <c r="BL174" s="36"/>
      <c r="BM174" s="36"/>
      <c r="BN174" s="36"/>
      <c r="BO174" s="36"/>
      <c r="BP174" s="36"/>
      <c r="BQ174" s="36"/>
      <c r="BR174" s="36"/>
      <c r="BS174" s="36"/>
      <c r="BT174" s="36"/>
      <c r="BU174" s="36"/>
      <c r="BV174" s="36"/>
      <c r="BW174" s="38"/>
      <c r="BX174" s="38"/>
      <c r="BY174" s="38"/>
      <c r="BZ174" s="36"/>
      <c r="CA174" s="38"/>
      <c r="CB174" s="38"/>
      <c r="CC174" s="38"/>
      <c r="CD174" s="38"/>
      <c r="CE174" s="36"/>
      <c r="CF174" s="36"/>
      <c r="CG174" s="36"/>
      <c r="CH174" s="40"/>
      <c r="CI174" s="96"/>
    </row>
    <row r="175" spans="1:87" ht="14" customHeight="1" x14ac:dyDescent="0.15">
      <c r="A175" s="506">
        <f t="shared" si="12"/>
        <v>0</v>
      </c>
      <c r="B175" s="117"/>
      <c r="C175" s="116" t="s">
        <v>936</v>
      </c>
      <c r="D175" s="35">
        <v>3</v>
      </c>
      <c r="E175" s="36">
        <v>880</v>
      </c>
      <c r="F175" s="38">
        <v>5.4413820174257799</v>
      </c>
      <c r="G175" s="38">
        <v>5.4556586201492268</v>
      </c>
      <c r="H175" s="38">
        <v>9.433741484292911</v>
      </c>
      <c r="I175" s="38">
        <v>89.642827022769396</v>
      </c>
      <c r="J175" s="38">
        <v>92.040741236426996</v>
      </c>
      <c r="K175" s="36">
        <v>877.17812099840069</v>
      </c>
      <c r="L175" s="38">
        <v>144.39030576923076</v>
      </c>
      <c r="M175" s="38">
        <v>187.59922721447265</v>
      </c>
      <c r="N175" s="36">
        <v>314.56386893336747</v>
      </c>
      <c r="O175" s="36">
        <v>241.23674896775074</v>
      </c>
      <c r="P175" s="38">
        <v>74.169385952723175</v>
      </c>
      <c r="Q175" s="38">
        <v>71.196540707459235</v>
      </c>
      <c r="R175" s="36">
        <v>67.179241402282457</v>
      </c>
      <c r="S175" s="38">
        <v>122.4719329059982</v>
      </c>
      <c r="T175" s="38">
        <v>7.0179801999999993</v>
      </c>
      <c r="U175" s="38">
        <v>3.9525130729079994</v>
      </c>
      <c r="V175" s="38">
        <v>2.3990760000000004</v>
      </c>
      <c r="W175" s="38">
        <v>31.39209</v>
      </c>
      <c r="X175" s="38">
        <v>0.23987666666666665</v>
      </c>
      <c r="Y175" s="38">
        <v>5.0327893333333336</v>
      </c>
      <c r="Z175" s="38">
        <v>2.0269299999999997</v>
      </c>
      <c r="AA175" s="38">
        <v>8.9836380000000009</v>
      </c>
      <c r="AB175" s="36">
        <v>125</v>
      </c>
      <c r="AC175" s="36">
        <v>59.934559999999998</v>
      </c>
      <c r="AD175" s="36">
        <v>28.650941999999997</v>
      </c>
      <c r="AE175" s="40">
        <v>0.05</v>
      </c>
      <c r="AF175" s="96">
        <v>0.02</v>
      </c>
      <c r="BB175" s="470"/>
      <c r="BC175" s="305"/>
      <c r="BD175" s="118" t="s">
        <v>781</v>
      </c>
      <c r="BE175" s="119"/>
      <c r="BF175" s="119" t="s">
        <v>934</v>
      </c>
      <c r="BG175" s="46"/>
      <c r="BH175" s="47"/>
      <c r="BI175" s="48"/>
      <c r="BJ175" s="49"/>
      <c r="BK175" s="49"/>
      <c r="BL175" s="47"/>
      <c r="BM175" s="47"/>
      <c r="BN175" s="47"/>
      <c r="BO175" s="47"/>
      <c r="BP175" s="47"/>
      <c r="BQ175" s="47"/>
      <c r="BR175" s="47"/>
      <c r="BS175" s="47"/>
      <c r="BT175" s="47"/>
      <c r="BU175" s="47"/>
      <c r="BV175" s="50"/>
      <c r="BW175" s="49"/>
      <c r="BX175" s="49"/>
      <c r="BY175" s="49"/>
      <c r="BZ175" s="50"/>
      <c r="CA175" s="49"/>
      <c r="CB175" s="49"/>
      <c r="CC175" s="49"/>
      <c r="CD175" s="49"/>
      <c r="CE175" s="47"/>
      <c r="CF175" s="47"/>
      <c r="CG175" s="47"/>
      <c r="CH175" s="51"/>
      <c r="CI175" s="101"/>
    </row>
    <row r="176" spans="1:87" ht="14" customHeight="1" x14ac:dyDescent="0.15">
      <c r="A176" s="506">
        <f t="shared" si="12"/>
        <v>0</v>
      </c>
      <c r="B176" s="117"/>
      <c r="C176" s="116" t="s">
        <v>937</v>
      </c>
      <c r="D176" s="35">
        <v>4</v>
      </c>
      <c r="E176" s="36">
        <v>880</v>
      </c>
      <c r="F176" s="38">
        <v>5.4062159356827291</v>
      </c>
      <c r="G176" s="38">
        <v>5.4092438023202734</v>
      </c>
      <c r="H176" s="38">
        <v>9.3847232809446961</v>
      </c>
      <c r="I176" s="38">
        <v>87.919548470412565</v>
      </c>
      <c r="J176" s="38">
        <v>86.631384304415235</v>
      </c>
      <c r="K176" s="36">
        <v>881.3842918423444</v>
      </c>
      <c r="L176" s="38">
        <v>136.14106368794327</v>
      </c>
      <c r="M176" s="38">
        <v>193.24492232805858</v>
      </c>
      <c r="N176" s="36">
        <v>323.0260354230731</v>
      </c>
      <c r="O176" s="36">
        <v>249.39207791304347</v>
      </c>
      <c r="P176" s="38">
        <v>68.335661779876176</v>
      </c>
      <c r="Q176" s="38">
        <v>70.639417511922275</v>
      </c>
      <c r="R176" s="36">
        <v>66.368088538809161</v>
      </c>
      <c r="S176" s="38">
        <v>118.42125697601634</v>
      </c>
      <c r="T176" s="38">
        <v>7.0179801999999993</v>
      </c>
      <c r="U176" s="38">
        <v>3.6730244305439994</v>
      </c>
      <c r="V176" s="38">
        <v>2.286063</v>
      </c>
      <c r="W176" s="38">
        <v>28.962090000000003</v>
      </c>
      <c r="X176" s="38">
        <v>0.23723666666666668</v>
      </c>
      <c r="Y176" s="38">
        <v>4.8777653333333335</v>
      </c>
      <c r="Z176" s="38">
        <v>1.82023</v>
      </c>
      <c r="AA176" s="38">
        <v>8.2657710000000009</v>
      </c>
      <c r="AB176" s="36">
        <v>125</v>
      </c>
      <c r="AC176" s="36">
        <v>52.738209999999995</v>
      </c>
      <c r="AD176" s="36">
        <v>26.985942000000001</v>
      </c>
      <c r="AE176" s="40">
        <v>0.05</v>
      </c>
      <c r="AF176" s="96">
        <v>0.02</v>
      </c>
      <c r="BB176" s="470"/>
      <c r="BC176" s="305"/>
      <c r="BD176" s="115" t="s">
        <v>783</v>
      </c>
      <c r="BE176" s="313"/>
      <c r="BF176" s="116" t="s">
        <v>935</v>
      </c>
      <c r="BG176" s="35"/>
      <c r="BH176" s="54"/>
      <c r="BI176" s="55"/>
      <c r="BJ176" s="56"/>
      <c r="BK176" s="56"/>
      <c r="BL176" s="54"/>
      <c r="BM176" s="54"/>
      <c r="BN176" s="54"/>
      <c r="BO176" s="54"/>
      <c r="BP176" s="54"/>
      <c r="BQ176" s="54"/>
      <c r="BR176" s="54"/>
      <c r="BS176" s="54"/>
      <c r="BT176" s="54"/>
      <c r="BU176" s="54"/>
      <c r="BV176" s="57"/>
      <c r="BW176" s="56"/>
      <c r="BX176" s="56"/>
      <c r="BY176" s="56"/>
      <c r="BZ176" s="57"/>
      <c r="CA176" s="56"/>
      <c r="CB176" s="56"/>
      <c r="CC176" s="56"/>
      <c r="CD176" s="56"/>
      <c r="CE176" s="54"/>
      <c r="CF176" s="54"/>
      <c r="CG176" s="54"/>
      <c r="CH176" s="58"/>
      <c r="CI176" s="102"/>
    </row>
    <row r="177" spans="1:98" ht="14" customHeight="1" x14ac:dyDescent="0.15">
      <c r="A177" s="506">
        <f t="shared" si="12"/>
        <v>0</v>
      </c>
      <c r="B177" s="118"/>
      <c r="C177" s="119" t="s">
        <v>938</v>
      </c>
      <c r="D177" s="46">
        <v>5</v>
      </c>
      <c r="E177" s="47">
        <v>880</v>
      </c>
      <c r="F177" s="49">
        <v>5.1460918325974268</v>
      </c>
      <c r="G177" s="49">
        <v>5.0762627425783649</v>
      </c>
      <c r="H177" s="49">
        <v>9.0095712216283008</v>
      </c>
      <c r="I177" s="49">
        <v>83.890639485184522</v>
      </c>
      <c r="J177" s="49">
        <v>80.840168201444286</v>
      </c>
      <c r="K177" s="47">
        <v>884.06342099399319</v>
      </c>
      <c r="L177" s="49">
        <v>127.31211617640642</v>
      </c>
      <c r="M177" s="49">
        <v>207.4392177770323</v>
      </c>
      <c r="N177" s="47">
        <v>340.76207790220337</v>
      </c>
      <c r="O177" s="47">
        <v>261.7078293939266</v>
      </c>
      <c r="P177" s="49">
        <v>66.719455334350798</v>
      </c>
      <c r="Q177" s="49">
        <v>67.591125158521137</v>
      </c>
      <c r="R177" s="47">
        <v>65.483244178218371</v>
      </c>
      <c r="S177" s="49">
        <v>115.49316255656333</v>
      </c>
      <c r="T177" s="49">
        <v>7.0179801999999993</v>
      </c>
      <c r="U177" s="49">
        <v>3.3935357881799995</v>
      </c>
      <c r="V177" s="49">
        <v>2.2090500000000004</v>
      </c>
      <c r="W177" s="49">
        <v>25.632089999999998</v>
      </c>
      <c r="X177" s="49">
        <v>0.22419666666666668</v>
      </c>
      <c r="Y177" s="49">
        <v>4.4925013333333341</v>
      </c>
      <c r="Z177" s="49">
        <v>1.6420300000000001</v>
      </c>
      <c r="AA177" s="49">
        <v>7.752402</v>
      </c>
      <c r="AB177" s="47">
        <v>75</v>
      </c>
      <c r="AC177" s="47">
        <v>46.60474</v>
      </c>
      <c r="AD177" s="47">
        <v>25.770942000000002</v>
      </c>
      <c r="AE177" s="51">
        <v>0.05</v>
      </c>
      <c r="AF177" s="101">
        <v>0.02</v>
      </c>
      <c r="BB177" s="470"/>
      <c r="BC177" s="305"/>
      <c r="BD177" s="117"/>
      <c r="BE177" s="116"/>
      <c r="BF177" s="116" t="s">
        <v>936</v>
      </c>
      <c r="BG177" s="35"/>
      <c r="BH177" s="54"/>
      <c r="BI177" s="55"/>
      <c r="BJ177" s="56"/>
      <c r="BK177" s="56"/>
      <c r="BL177" s="54"/>
      <c r="BM177" s="54"/>
      <c r="BN177" s="54"/>
      <c r="BO177" s="54"/>
      <c r="BP177" s="54"/>
      <c r="BQ177" s="54"/>
      <c r="BR177" s="54"/>
      <c r="BS177" s="54"/>
      <c r="BT177" s="54"/>
      <c r="BU177" s="54"/>
      <c r="BV177" s="57"/>
      <c r="BW177" s="56"/>
      <c r="BX177" s="56"/>
      <c r="BY177" s="56"/>
      <c r="BZ177" s="57"/>
      <c r="CA177" s="56"/>
      <c r="CB177" s="56"/>
      <c r="CC177" s="56"/>
      <c r="CD177" s="56"/>
      <c r="CE177" s="54"/>
      <c r="CF177" s="54"/>
      <c r="CG177" s="54"/>
      <c r="CH177" s="58"/>
      <c r="CI177" s="102"/>
    </row>
    <row r="178" spans="1:98" ht="14" customHeight="1" x14ac:dyDescent="0.15">
      <c r="A178" s="506">
        <f t="shared" si="12"/>
        <v>0</v>
      </c>
      <c r="B178" s="117" t="str">
        <f>IF($BE$6=1,BD180,BD181)</f>
        <v>KG (folg. Aufwüchse)</v>
      </c>
      <c r="C178" s="116" t="s">
        <v>939</v>
      </c>
      <c r="D178" s="35">
        <v>1</v>
      </c>
      <c r="E178" s="54">
        <v>880</v>
      </c>
      <c r="F178" s="56">
        <v>5.6027729496337964</v>
      </c>
      <c r="G178" s="56">
        <v>5.6625531673995466</v>
      </c>
      <c r="H178" s="56">
        <v>9.6646727259471295</v>
      </c>
      <c r="I178" s="56">
        <v>94.246518116056677</v>
      </c>
      <c r="J178" s="56">
        <v>106.18058679014146</v>
      </c>
      <c r="K178" s="54">
        <v>869.64890048247594</v>
      </c>
      <c r="L178" s="56">
        <v>166.02544272249341</v>
      </c>
      <c r="M178" s="56">
        <v>192.50470574148991</v>
      </c>
      <c r="N178" s="54">
        <v>326.74168078305854</v>
      </c>
      <c r="O178" s="54">
        <v>242.56614906384323</v>
      </c>
      <c r="P178" s="56">
        <v>82.287734036147853</v>
      </c>
      <c r="Q178" s="56">
        <v>72.815294970097852</v>
      </c>
      <c r="R178" s="54">
        <v>69.101774353749747</v>
      </c>
      <c r="S178" s="56">
        <v>130.23601834919907</v>
      </c>
      <c r="T178" s="56">
        <v>10.240764227138047</v>
      </c>
      <c r="U178" s="56">
        <v>4.7363179216868252</v>
      </c>
      <c r="V178" s="56">
        <v>2.6336260978784534</v>
      </c>
      <c r="W178" s="56">
        <v>33.587768833509728</v>
      </c>
      <c r="X178" s="56">
        <v>0.21395666666666668</v>
      </c>
      <c r="Y178" s="56">
        <v>4.6521173333333321</v>
      </c>
      <c r="Z178" s="56">
        <v>2.6288046038363224</v>
      </c>
      <c r="AA178" s="56">
        <v>11.032866</v>
      </c>
      <c r="AB178" s="54">
        <v>200</v>
      </c>
      <c r="AC178" s="54">
        <v>77.515899999999988</v>
      </c>
      <c r="AD178" s="54">
        <v>33.330942</v>
      </c>
      <c r="AE178" s="58">
        <v>0.15</v>
      </c>
      <c r="AF178" s="102">
        <v>0.02</v>
      </c>
      <c r="BB178" s="470"/>
      <c r="BC178" s="305"/>
      <c r="BD178" s="117"/>
      <c r="BE178" s="116"/>
      <c r="BF178" s="116" t="s">
        <v>937</v>
      </c>
      <c r="BG178" s="35"/>
      <c r="BH178" s="54"/>
      <c r="BI178" s="55"/>
      <c r="BJ178" s="56"/>
      <c r="BK178" s="56"/>
      <c r="BL178" s="54"/>
      <c r="BM178" s="54"/>
      <c r="BN178" s="54"/>
      <c r="BO178" s="54"/>
      <c r="BP178" s="54"/>
      <c r="BQ178" s="54"/>
      <c r="BR178" s="54"/>
      <c r="BS178" s="54"/>
      <c r="BT178" s="54"/>
      <c r="BU178" s="54"/>
      <c r="BV178" s="57"/>
      <c r="BW178" s="56"/>
      <c r="BX178" s="56"/>
      <c r="BY178" s="56"/>
      <c r="BZ178" s="57"/>
      <c r="CA178" s="56"/>
      <c r="CB178" s="56"/>
      <c r="CC178" s="56"/>
      <c r="CD178" s="56"/>
      <c r="CE178" s="54"/>
      <c r="CF178" s="54"/>
      <c r="CG178" s="54"/>
      <c r="CH178" s="58"/>
      <c r="CI178" s="102"/>
    </row>
    <row r="179" spans="1:98" ht="14" customHeight="1" x14ac:dyDescent="0.15">
      <c r="A179" s="506">
        <f t="shared" si="12"/>
        <v>0</v>
      </c>
      <c r="B179" s="117"/>
      <c r="C179" s="116" t="s">
        <v>940</v>
      </c>
      <c r="D179" s="35">
        <v>2</v>
      </c>
      <c r="E179" s="54">
        <v>880</v>
      </c>
      <c r="F179" s="56">
        <v>5.3083784107469061</v>
      </c>
      <c r="G179" s="56">
        <v>5.2864915326894382</v>
      </c>
      <c r="H179" s="56">
        <v>9.2412996276403128</v>
      </c>
      <c r="I179" s="56">
        <v>89.578325269916391</v>
      </c>
      <c r="J179" s="56">
        <v>97.442851999441814</v>
      </c>
      <c r="K179" s="54">
        <v>872.7737224524974</v>
      </c>
      <c r="L179" s="56">
        <v>152.63744400209976</v>
      </c>
      <c r="M179" s="56">
        <v>195.8434915003935</v>
      </c>
      <c r="N179" s="54">
        <v>332.79528245412229</v>
      </c>
      <c r="O179" s="54">
        <v>245.64840242024351</v>
      </c>
      <c r="P179" s="56">
        <v>84.896848525575024</v>
      </c>
      <c r="Q179" s="56">
        <v>69.68781239425148</v>
      </c>
      <c r="R179" s="54">
        <v>67.966691949120658</v>
      </c>
      <c r="S179" s="56">
        <v>127.14917328209768</v>
      </c>
      <c r="T179" s="56">
        <v>10.240764227138047</v>
      </c>
      <c r="U179" s="56">
        <v>4.4502348480890053</v>
      </c>
      <c r="V179" s="56">
        <v>2.4141118735285594</v>
      </c>
      <c r="W179" s="56">
        <v>32.957098900128202</v>
      </c>
      <c r="X179" s="56">
        <v>0.23211666666666667</v>
      </c>
      <c r="Y179" s="56">
        <v>4.9575733333333334</v>
      </c>
      <c r="Z179" s="56">
        <v>2.3652046038363221</v>
      </c>
      <c r="AA179" s="56">
        <v>9.9060030000000001</v>
      </c>
      <c r="AB179" s="54">
        <v>125</v>
      </c>
      <c r="AC179" s="54">
        <v>68.193789999999993</v>
      </c>
      <c r="AD179" s="54">
        <v>30.765941999999999</v>
      </c>
      <c r="AE179" s="58">
        <v>0.05</v>
      </c>
      <c r="AF179" s="102">
        <v>0.02</v>
      </c>
      <c r="BB179" s="470"/>
      <c r="BC179" s="305"/>
      <c r="BD179" s="117"/>
      <c r="BE179" s="116"/>
      <c r="BF179" s="116" t="s">
        <v>938</v>
      </c>
      <c r="BG179" s="35"/>
      <c r="BH179" s="54"/>
      <c r="BI179" s="55"/>
      <c r="BJ179" s="56"/>
      <c r="BK179" s="56"/>
      <c r="BL179" s="54"/>
      <c r="BM179" s="54"/>
      <c r="BN179" s="54"/>
      <c r="BO179" s="54"/>
      <c r="BP179" s="54"/>
      <c r="BQ179" s="54"/>
      <c r="BR179" s="54"/>
      <c r="BS179" s="54"/>
      <c r="BT179" s="54"/>
      <c r="BU179" s="54"/>
      <c r="BV179" s="57"/>
      <c r="BW179" s="56"/>
      <c r="BX179" s="56"/>
      <c r="BY179" s="56"/>
      <c r="BZ179" s="57"/>
      <c r="CA179" s="56"/>
      <c r="CB179" s="56"/>
      <c r="CC179" s="56"/>
      <c r="CD179" s="56"/>
      <c r="CE179" s="54"/>
      <c r="CF179" s="54"/>
      <c r="CG179" s="54"/>
      <c r="CH179" s="58"/>
      <c r="CI179" s="102"/>
    </row>
    <row r="180" spans="1:98" ht="14" customHeight="1" x14ac:dyDescent="0.15">
      <c r="A180" s="506">
        <f t="shared" si="12"/>
        <v>0</v>
      </c>
      <c r="B180" s="117"/>
      <c r="C180" s="116" t="s">
        <v>941</v>
      </c>
      <c r="D180" s="35">
        <v>3</v>
      </c>
      <c r="E180" s="54">
        <v>880</v>
      </c>
      <c r="F180" s="56">
        <v>4.9998999604154202</v>
      </c>
      <c r="G180" s="56">
        <v>4.887680457317118</v>
      </c>
      <c r="H180" s="56">
        <v>8.7990061702044109</v>
      </c>
      <c r="I180" s="56">
        <v>86.500632609271619</v>
      </c>
      <c r="J180" s="56">
        <v>96.495457439197281</v>
      </c>
      <c r="K180" s="54">
        <v>875.79501846484015</v>
      </c>
      <c r="L180" s="56">
        <v>151.19876242689321</v>
      </c>
      <c r="M180" s="56">
        <v>205.91637590525025</v>
      </c>
      <c r="N180" s="54">
        <v>361.43609403427445</v>
      </c>
      <c r="O180" s="54">
        <v>256.64845262539762</v>
      </c>
      <c r="P180" s="56">
        <v>83.122439226642427</v>
      </c>
      <c r="Q180" s="56">
        <v>65.954087352390459</v>
      </c>
      <c r="R180" s="54">
        <v>67.799375331510078</v>
      </c>
      <c r="S180" s="56">
        <v>124.16447559175558</v>
      </c>
      <c r="T180" s="56">
        <v>10.240764227138047</v>
      </c>
      <c r="U180" s="56">
        <v>4.1641517744911871</v>
      </c>
      <c r="V180" s="56">
        <v>2.2373109292000488</v>
      </c>
      <c r="W180" s="56">
        <v>31.425471919058769</v>
      </c>
      <c r="X180" s="56">
        <v>0.23987666666666665</v>
      </c>
      <c r="Y180" s="56">
        <v>5.0327893333333336</v>
      </c>
      <c r="Z180" s="56">
        <v>2.1302046038363223</v>
      </c>
      <c r="AA180" s="56">
        <v>8.9836380000000009</v>
      </c>
      <c r="AB180" s="54">
        <v>125</v>
      </c>
      <c r="AC180" s="54">
        <v>59.934559999999998</v>
      </c>
      <c r="AD180" s="54">
        <v>28.650941999999997</v>
      </c>
      <c r="AE180" s="58">
        <v>0.05</v>
      </c>
      <c r="AF180" s="102">
        <v>0.02</v>
      </c>
      <c r="BB180" s="470"/>
      <c r="BC180" s="305"/>
      <c r="BD180" s="118" t="s">
        <v>788</v>
      </c>
      <c r="BE180" s="119"/>
      <c r="BF180" s="119" t="s">
        <v>939</v>
      </c>
      <c r="BG180" s="46"/>
      <c r="BH180" s="61"/>
      <c r="BI180" s="62"/>
      <c r="BJ180" s="63"/>
      <c r="BK180" s="63"/>
      <c r="BL180" s="61"/>
      <c r="BM180" s="61"/>
      <c r="BN180" s="61"/>
      <c r="BO180" s="61"/>
      <c r="BP180" s="61"/>
      <c r="BQ180" s="61"/>
      <c r="BR180" s="61"/>
      <c r="BS180" s="61"/>
      <c r="BT180" s="61"/>
      <c r="BU180" s="61"/>
      <c r="BV180" s="64"/>
      <c r="BW180" s="63"/>
      <c r="BX180" s="63"/>
      <c r="BY180" s="63"/>
      <c r="BZ180" s="64"/>
      <c r="CA180" s="63"/>
      <c r="CB180" s="63"/>
      <c r="CC180" s="63"/>
      <c r="CD180" s="63"/>
      <c r="CE180" s="61"/>
      <c r="CF180" s="61"/>
      <c r="CG180" s="61"/>
      <c r="CH180" s="65"/>
      <c r="CI180" s="103"/>
    </row>
    <row r="181" spans="1:98" ht="14" customHeight="1" x14ac:dyDescent="0.15">
      <c r="A181" s="506">
        <f t="shared" si="12"/>
        <v>0</v>
      </c>
      <c r="B181" s="117"/>
      <c r="C181" s="116" t="s">
        <v>942</v>
      </c>
      <c r="D181" s="35">
        <v>4</v>
      </c>
      <c r="E181" s="54">
        <v>880</v>
      </c>
      <c r="F181" s="56">
        <v>4.747477454757731</v>
      </c>
      <c r="G181" s="56">
        <v>4.5667059395217189</v>
      </c>
      <c r="H181" s="56">
        <v>8.4285676364481432</v>
      </c>
      <c r="I181" s="56">
        <v>82.985968550281001</v>
      </c>
      <c r="J181" s="56">
        <v>91.644787298712629</v>
      </c>
      <c r="K181" s="54">
        <v>879.37627527429834</v>
      </c>
      <c r="L181" s="56">
        <v>143.79260445045776</v>
      </c>
      <c r="M181" s="56">
        <v>210.71689205868788</v>
      </c>
      <c r="N181" s="54">
        <v>372.45015603947326</v>
      </c>
      <c r="O181" s="54">
        <v>264.78776791085204</v>
      </c>
      <c r="P181" s="56">
        <v>80.882898246796728</v>
      </c>
      <c r="Q181" s="56">
        <v>63.024229229348435</v>
      </c>
      <c r="R181" s="54">
        <v>67.098853435503941</v>
      </c>
      <c r="S181" s="56">
        <v>120.63068524577322</v>
      </c>
      <c r="T181" s="56">
        <v>10.240764227138047</v>
      </c>
      <c r="U181" s="56">
        <v>3.8780687008933681</v>
      </c>
      <c r="V181" s="56">
        <v>2.1032232648929217</v>
      </c>
      <c r="W181" s="56">
        <v>28.992887890301436</v>
      </c>
      <c r="X181" s="56">
        <v>0.23723666666666668</v>
      </c>
      <c r="Y181" s="56">
        <v>4.8777653333333335</v>
      </c>
      <c r="Z181" s="56">
        <v>1.9238046038363223</v>
      </c>
      <c r="AA181" s="56">
        <v>8.2657710000000009</v>
      </c>
      <c r="AB181" s="54">
        <v>125</v>
      </c>
      <c r="AC181" s="54">
        <v>52.738209999999995</v>
      </c>
      <c r="AD181" s="54">
        <v>26.985942000000001</v>
      </c>
      <c r="AE181" s="58">
        <v>0.05</v>
      </c>
      <c r="AF181" s="102">
        <v>0.02</v>
      </c>
      <c r="BB181" s="470"/>
      <c r="BC181" s="305"/>
      <c r="BD181" s="115" t="s">
        <v>790</v>
      </c>
      <c r="BE181" s="313"/>
      <c r="BF181" s="116" t="s">
        <v>940</v>
      </c>
      <c r="BG181" s="35"/>
      <c r="BH181" s="36"/>
      <c r="BI181" s="37"/>
      <c r="BJ181" s="38"/>
      <c r="BK181" s="38"/>
      <c r="BL181" s="36"/>
      <c r="BM181" s="36"/>
      <c r="BN181" s="36"/>
      <c r="BO181" s="36"/>
      <c r="BP181" s="36"/>
      <c r="BQ181" s="36"/>
      <c r="BR181" s="36"/>
      <c r="BS181" s="36"/>
      <c r="BT181" s="36"/>
      <c r="BU181" s="36"/>
      <c r="BV181" s="39"/>
      <c r="BW181" s="38"/>
      <c r="BX181" s="38"/>
      <c r="BY181" s="38"/>
      <c r="BZ181" s="39"/>
      <c r="CA181" s="38"/>
      <c r="CB181" s="38"/>
      <c r="CC181" s="38"/>
      <c r="CD181" s="38"/>
      <c r="CE181" s="36"/>
      <c r="CF181" s="36"/>
      <c r="CG181" s="36"/>
      <c r="CH181" s="40"/>
      <c r="CI181" s="96"/>
    </row>
    <row r="182" spans="1:98" ht="15" customHeight="1" x14ac:dyDescent="0.15">
      <c r="A182" s="506">
        <f t="shared" si="12"/>
        <v>0</v>
      </c>
      <c r="B182" s="117"/>
      <c r="C182" s="116" t="s">
        <v>943</v>
      </c>
      <c r="D182" s="35">
        <v>5</v>
      </c>
      <c r="E182" s="54">
        <v>880</v>
      </c>
      <c r="F182" s="56">
        <v>4.2072513356403833</v>
      </c>
      <c r="G182" s="56">
        <v>3.8926546511417737</v>
      </c>
      <c r="H182" s="56">
        <v>7.6141728214476778</v>
      </c>
      <c r="I182" s="56">
        <v>76.61118959970679</v>
      </c>
      <c r="J182" s="56">
        <v>87.225864631346042</v>
      </c>
      <c r="K182" s="54">
        <v>881.32034254824714</v>
      </c>
      <c r="L182" s="56">
        <v>137.04798191963349</v>
      </c>
      <c r="M182" s="56">
        <v>220.94545661480305</v>
      </c>
      <c r="N182" s="54">
        <v>397.5371316360646</v>
      </c>
      <c r="O182" s="54">
        <v>277.09410163334985</v>
      </c>
      <c r="P182" s="56">
        <v>78.607741376967994</v>
      </c>
      <c r="Q182" s="56">
        <v>56.652253474635991</v>
      </c>
      <c r="R182" s="54">
        <v>66.45619768999407</v>
      </c>
      <c r="S182" s="56">
        <v>118.62827971090327</v>
      </c>
      <c r="T182" s="56">
        <v>10.240764227138047</v>
      </c>
      <c r="U182" s="56">
        <v>3.591985627295549</v>
      </c>
      <c r="V182" s="56">
        <v>2.0118488806071775</v>
      </c>
      <c r="W182" s="56">
        <v>25.659346813856196</v>
      </c>
      <c r="X182" s="56">
        <v>0.22419666666666668</v>
      </c>
      <c r="Y182" s="56">
        <v>4.4925013333333341</v>
      </c>
      <c r="Z182" s="56">
        <v>1.7460046038363222</v>
      </c>
      <c r="AA182" s="56">
        <v>7.752402</v>
      </c>
      <c r="AB182" s="54">
        <v>75</v>
      </c>
      <c r="AC182" s="54">
        <v>46.60474</v>
      </c>
      <c r="AD182" s="54">
        <v>25.770942000000002</v>
      </c>
      <c r="AE182" s="58">
        <v>0.05</v>
      </c>
      <c r="AF182" s="102">
        <v>0.02</v>
      </c>
      <c r="AJ182" s="2"/>
      <c r="AK182" s="2"/>
      <c r="AL182" s="2"/>
      <c r="AM182" s="2"/>
      <c r="AN182" s="2"/>
      <c r="AO182" s="2"/>
      <c r="AP182" s="2"/>
      <c r="AQ182" s="2"/>
      <c r="BB182" s="470"/>
      <c r="BC182" s="305"/>
      <c r="BD182" s="117"/>
      <c r="BE182" s="116"/>
      <c r="BF182" s="116" t="s">
        <v>941</v>
      </c>
      <c r="BG182" s="35"/>
      <c r="BH182" s="36"/>
      <c r="BI182" s="37"/>
      <c r="BJ182" s="38"/>
      <c r="BK182" s="38"/>
      <c r="BL182" s="36"/>
      <c r="BM182" s="36"/>
      <c r="BN182" s="36"/>
      <c r="BO182" s="36"/>
      <c r="BP182" s="36"/>
      <c r="BQ182" s="36"/>
      <c r="BR182" s="36"/>
      <c r="BS182" s="36"/>
      <c r="BT182" s="36"/>
      <c r="BU182" s="36"/>
      <c r="BV182" s="39"/>
      <c r="BW182" s="38"/>
      <c r="BX182" s="38"/>
      <c r="BY182" s="38"/>
      <c r="BZ182" s="39"/>
      <c r="CA182" s="38"/>
      <c r="CB182" s="38"/>
      <c r="CC182" s="38"/>
      <c r="CD182" s="38"/>
      <c r="CE182" s="36"/>
      <c r="CF182" s="36"/>
      <c r="CG182" s="36"/>
      <c r="CH182" s="40"/>
      <c r="CI182" s="96"/>
    </row>
    <row r="183" spans="1:98" ht="15" customHeight="1" x14ac:dyDescent="0.15">
      <c r="A183" s="506" t="str">
        <f>IF($BE$6=1,BB185,BC185)</f>
        <v>Dürrfutter Reinbestände</v>
      </c>
      <c r="B183" s="117" t="str">
        <f>IF($BE$6=1,BD185,BD186)</f>
        <v>Knaulgras (folg. Aufwüchse)</v>
      </c>
      <c r="C183" s="116" t="s">
        <v>944</v>
      </c>
      <c r="D183" s="35">
        <v>1</v>
      </c>
      <c r="E183" s="54">
        <v>880</v>
      </c>
      <c r="F183" s="56">
        <v>5.515579416899496</v>
      </c>
      <c r="G183" s="56">
        <v>5.5099346435877541</v>
      </c>
      <c r="H183" s="56">
        <v>9.5838828433846182</v>
      </c>
      <c r="I183" s="56">
        <v>93.694258580971379</v>
      </c>
      <c r="J183" s="56">
        <v>104.64390313252892</v>
      </c>
      <c r="K183" s="54">
        <v>894.10667895849599</v>
      </c>
      <c r="L183" s="56">
        <v>163.75459479604768</v>
      </c>
      <c r="M183" s="56">
        <v>279.82459906791047</v>
      </c>
      <c r="N183" s="54">
        <v>535.14475361580037</v>
      </c>
      <c r="O183" s="54">
        <v>310.7096707069158</v>
      </c>
      <c r="P183" s="56">
        <v>75.957037037037026</v>
      </c>
      <c r="Q183" s="56">
        <v>70.293992183246218</v>
      </c>
      <c r="R183" s="54">
        <v>68.56113715132787</v>
      </c>
      <c r="S183" s="56">
        <v>105.64513920994945</v>
      </c>
      <c r="T183" s="56">
        <v>3.77</v>
      </c>
      <c r="U183" s="56">
        <v>4.6226875794418811</v>
      </c>
      <c r="V183" s="56">
        <v>2.15</v>
      </c>
      <c r="W183" s="56">
        <v>44.14401420897557</v>
      </c>
      <c r="X183" s="56"/>
      <c r="Y183" s="56"/>
      <c r="Z183" s="56"/>
      <c r="AA183" s="56"/>
      <c r="AB183" s="54"/>
      <c r="AC183" s="54"/>
      <c r="AD183" s="54"/>
      <c r="AE183" s="58"/>
      <c r="AF183" s="102"/>
      <c r="BB183" s="470"/>
      <c r="BC183" s="305"/>
      <c r="BD183" s="117"/>
      <c r="BE183" s="116"/>
      <c r="BF183" s="116" t="s">
        <v>942</v>
      </c>
      <c r="BG183" s="35"/>
      <c r="BH183" s="36"/>
      <c r="BI183" s="38"/>
      <c r="BJ183" s="38"/>
      <c r="BK183" s="38"/>
      <c r="BL183" s="36"/>
      <c r="BM183" s="36"/>
      <c r="BN183" s="36"/>
      <c r="BO183" s="36"/>
      <c r="BP183" s="36"/>
      <c r="BQ183" s="36"/>
      <c r="BR183" s="36"/>
      <c r="BS183" s="36"/>
      <c r="BT183" s="36"/>
      <c r="BU183" s="36"/>
      <c r="BV183" s="36"/>
      <c r="BW183" s="38"/>
      <c r="BX183" s="38"/>
      <c r="BY183" s="38"/>
      <c r="BZ183" s="36"/>
      <c r="CA183" s="38"/>
      <c r="CB183" s="38"/>
      <c r="CC183" s="38"/>
      <c r="CD183" s="38"/>
      <c r="CE183" s="36"/>
      <c r="CF183" s="36"/>
      <c r="CG183" s="36"/>
      <c r="CH183" s="40"/>
      <c r="CI183" s="96"/>
    </row>
    <row r="184" spans="1:98" ht="15.75" customHeight="1" thickBot="1" x14ac:dyDescent="0.2">
      <c r="A184" s="506">
        <f t="shared" ref="A184:A217" si="13">IF($BE$6=1,BB185,BB186)</f>
        <v>0</v>
      </c>
      <c r="B184" s="118"/>
      <c r="C184" s="119" t="s">
        <v>945</v>
      </c>
      <c r="D184" s="46">
        <v>2</v>
      </c>
      <c r="E184" s="61">
        <v>880</v>
      </c>
      <c r="F184" s="63">
        <v>5.3798476395057149</v>
      </c>
      <c r="G184" s="63">
        <v>5.3330470632694347</v>
      </c>
      <c r="H184" s="63">
        <v>9.3915920278696792</v>
      </c>
      <c r="I184" s="63">
        <v>90.257254435974275</v>
      </c>
      <c r="J184" s="63">
        <v>94.69983773555677</v>
      </c>
      <c r="K184" s="61">
        <v>901.93144762954807</v>
      </c>
      <c r="L184" s="63">
        <v>148.55855284009422</v>
      </c>
      <c r="M184" s="63">
        <v>286.0264285714286</v>
      </c>
      <c r="N184" s="61">
        <v>536.81211067193681</v>
      </c>
      <c r="O184" s="61">
        <v>313.98862815884473</v>
      </c>
      <c r="P184" s="63">
        <v>71.99633333333334</v>
      </c>
      <c r="Q184" s="63">
        <v>68.800519808907609</v>
      </c>
      <c r="R184" s="61">
        <v>67.190101159172897</v>
      </c>
      <c r="S184" s="63">
        <v>97.901322580645157</v>
      </c>
      <c r="T184" s="63">
        <v>4.26</v>
      </c>
      <c r="U184" s="63">
        <v>4.2905786235476278</v>
      </c>
      <c r="V184" s="63">
        <v>2.09</v>
      </c>
      <c r="W184" s="63">
        <v>35.340500545561717</v>
      </c>
      <c r="X184" s="63"/>
      <c r="Y184" s="63"/>
      <c r="Z184" s="63"/>
      <c r="AA184" s="63"/>
      <c r="AB184" s="61"/>
      <c r="AC184" s="61"/>
      <c r="AD184" s="61"/>
      <c r="AE184" s="65"/>
      <c r="AF184" s="103"/>
      <c r="BB184" s="471"/>
      <c r="BC184" s="306"/>
      <c r="BD184" s="121"/>
      <c r="BE184" s="124"/>
      <c r="BF184" s="124" t="s">
        <v>943</v>
      </c>
      <c r="BG184" s="71"/>
      <c r="BH184" s="122"/>
      <c r="BI184" s="74"/>
      <c r="BJ184" s="74"/>
      <c r="BK184" s="74"/>
      <c r="BL184" s="72"/>
      <c r="BM184" s="72"/>
      <c r="BN184" s="72"/>
      <c r="BO184" s="72"/>
      <c r="BP184" s="72"/>
      <c r="BQ184" s="72"/>
      <c r="BR184" s="72"/>
      <c r="BS184" s="72"/>
      <c r="BT184" s="72"/>
      <c r="BU184" s="72"/>
      <c r="BV184" s="72"/>
      <c r="BW184" s="74"/>
      <c r="BX184" s="74"/>
      <c r="BY184" s="74"/>
      <c r="BZ184" s="72"/>
      <c r="CA184" s="74"/>
      <c r="CB184" s="74"/>
      <c r="CC184" s="74"/>
      <c r="CD184" s="74"/>
      <c r="CE184" s="72"/>
      <c r="CF184" s="72"/>
      <c r="CG184" s="72"/>
      <c r="CH184" s="76"/>
      <c r="CI184" s="107"/>
      <c r="CM184" s="2"/>
      <c r="CN184" s="2"/>
      <c r="CO184" s="2"/>
      <c r="CP184" s="2"/>
      <c r="CQ184" s="2"/>
      <c r="CR184" s="2"/>
      <c r="CS184" s="2"/>
      <c r="CT184" s="2"/>
    </row>
    <row r="185" spans="1:98" ht="15" customHeight="1" x14ac:dyDescent="0.15">
      <c r="A185" s="506">
        <f t="shared" si="13"/>
        <v>0</v>
      </c>
      <c r="B185" s="117"/>
      <c r="C185" s="116" t="s">
        <v>946</v>
      </c>
      <c r="D185" s="35">
        <v>3</v>
      </c>
      <c r="E185" s="36">
        <v>880</v>
      </c>
      <c r="F185" s="38">
        <v>5.0530752747834704</v>
      </c>
      <c r="G185" s="38">
        <v>4.9202865286759794</v>
      </c>
      <c r="H185" s="38">
        <v>8.9121109817330915</v>
      </c>
      <c r="I185" s="38">
        <v>83.725082016472726</v>
      </c>
      <c r="J185" s="38">
        <v>81.688665942419192</v>
      </c>
      <c r="K185" s="36">
        <v>907.29792612566234</v>
      </c>
      <c r="L185" s="38">
        <v>128.70904109589043</v>
      </c>
      <c r="M185" s="38">
        <v>314.27313983306811</v>
      </c>
      <c r="N185" s="36">
        <v>566.7588643396665</v>
      </c>
      <c r="O185" s="36">
        <v>341.79658992139832</v>
      </c>
      <c r="P185" s="38">
        <v>70.251698113207553</v>
      </c>
      <c r="Q185" s="38">
        <v>65.170378203212152</v>
      </c>
      <c r="R185" s="36">
        <v>65.301050210602753</v>
      </c>
      <c r="S185" s="38">
        <v>92.56172722421914</v>
      </c>
      <c r="T185" s="38">
        <v>4.5599999999999996</v>
      </c>
      <c r="U185" s="38">
        <v>3.9276999999999997</v>
      </c>
      <c r="V185" s="38">
        <v>2.04</v>
      </c>
      <c r="W185" s="38">
        <v>32.645648273378221</v>
      </c>
      <c r="X185" s="38"/>
      <c r="Y185" s="38"/>
      <c r="Z185" s="38"/>
      <c r="AA185" s="38"/>
      <c r="AB185" s="36"/>
      <c r="AC185" s="36"/>
      <c r="AD185" s="36"/>
      <c r="AE185" s="40"/>
      <c r="AF185" s="96"/>
      <c r="BB185" s="323" t="s">
        <v>515</v>
      </c>
      <c r="BC185" s="323" t="s">
        <v>516</v>
      </c>
      <c r="BD185" s="112" t="s">
        <v>795</v>
      </c>
      <c r="BE185" s="113"/>
      <c r="BF185" s="113" t="s">
        <v>944</v>
      </c>
      <c r="BG185" s="24"/>
      <c r="BH185" s="81"/>
      <c r="BI185" s="80"/>
      <c r="BJ185" s="80"/>
      <c r="BK185" s="80"/>
      <c r="BL185" s="81"/>
      <c r="BM185" s="81"/>
      <c r="BN185" s="81"/>
      <c r="BO185" s="81"/>
      <c r="BP185" s="81"/>
      <c r="BQ185" s="81"/>
      <c r="BR185" s="81"/>
      <c r="BS185" s="81"/>
      <c r="BT185" s="81"/>
      <c r="BU185" s="81"/>
      <c r="BV185" s="81"/>
      <c r="BW185" s="80"/>
      <c r="BX185" s="80"/>
      <c r="BY185" s="80"/>
      <c r="BZ185" s="81"/>
      <c r="CA185" s="80"/>
      <c r="CB185" s="80"/>
      <c r="CC185" s="80"/>
      <c r="CD185" s="80"/>
      <c r="CE185" s="80"/>
      <c r="CF185" s="80"/>
      <c r="CG185" s="80"/>
      <c r="CH185" s="80"/>
      <c r="CI185" s="83"/>
    </row>
    <row r="186" spans="1:98" ht="14" customHeight="1" x14ac:dyDescent="0.15">
      <c r="A186" s="506">
        <f t="shared" si="13"/>
        <v>0</v>
      </c>
      <c r="B186" s="117"/>
      <c r="C186" s="116" t="s">
        <v>947</v>
      </c>
      <c r="D186" s="35">
        <v>4</v>
      </c>
      <c r="E186" s="36">
        <v>880</v>
      </c>
      <c r="F186" s="38">
        <v>4.6580963870911933</v>
      </c>
      <c r="G186" s="38">
        <v>4.4310572109205459</v>
      </c>
      <c r="H186" s="38">
        <v>8.3178018240342393</v>
      </c>
      <c r="I186" s="38">
        <v>76.131970924295516</v>
      </c>
      <c r="J186" s="38">
        <v>69.323952372369092</v>
      </c>
      <c r="K186" s="36">
        <v>908.59350655021831</v>
      </c>
      <c r="L186" s="38">
        <v>109.8419512195122</v>
      </c>
      <c r="M186" s="38">
        <v>324.7014620689655</v>
      </c>
      <c r="N186" s="36">
        <v>592.94130232558132</v>
      </c>
      <c r="O186" s="36">
        <v>358.43101910828028</v>
      </c>
      <c r="P186" s="38">
        <v>67.201584905660368</v>
      </c>
      <c r="Q186" s="38">
        <v>60.730812231735712</v>
      </c>
      <c r="R186" s="36">
        <v>63.382396697267794</v>
      </c>
      <c r="S186" s="38">
        <v>91.162523809523805</v>
      </c>
      <c r="T186" s="38">
        <v>4.67</v>
      </c>
      <c r="U186" s="38">
        <v>3.928050799757727</v>
      </c>
      <c r="V186" s="38">
        <v>2.0099999999999998</v>
      </c>
      <c r="W186" s="38">
        <v>31.533000000000001</v>
      </c>
      <c r="X186" s="38"/>
      <c r="Y186" s="38"/>
      <c r="Z186" s="38"/>
      <c r="AA186" s="38"/>
      <c r="AB186" s="36"/>
      <c r="AC186" s="36"/>
      <c r="AD186" s="36"/>
      <c r="AE186" s="40"/>
      <c r="AF186" s="96"/>
      <c r="BB186" s="470"/>
      <c r="BC186" s="305"/>
      <c r="BD186" s="115" t="s">
        <v>797</v>
      </c>
      <c r="BE186" s="313"/>
      <c r="BF186" s="116" t="s">
        <v>945</v>
      </c>
      <c r="BG186" s="35"/>
      <c r="BH186" s="54"/>
      <c r="BI186" s="56"/>
      <c r="BJ186" s="56"/>
      <c r="BK186" s="56"/>
      <c r="BL186" s="54"/>
      <c r="BM186" s="54"/>
      <c r="BN186" s="54"/>
      <c r="BO186" s="54"/>
      <c r="BP186" s="54"/>
      <c r="BQ186" s="54"/>
      <c r="BR186" s="54"/>
      <c r="BS186" s="54"/>
      <c r="BT186" s="54"/>
      <c r="BU186" s="54"/>
      <c r="BV186" s="54"/>
      <c r="BW186" s="56"/>
      <c r="BX186" s="56"/>
      <c r="BY186" s="56"/>
      <c r="BZ186" s="54"/>
      <c r="CA186" s="56"/>
      <c r="CB186" s="56"/>
      <c r="CC186" s="56"/>
      <c r="CD186" s="56"/>
      <c r="CE186" s="56"/>
      <c r="CF186" s="56"/>
      <c r="CG186" s="56"/>
      <c r="CH186" s="56"/>
      <c r="CI186" s="60"/>
    </row>
    <row r="187" spans="1:98" ht="14" customHeight="1" x14ac:dyDescent="0.15">
      <c r="A187" s="506">
        <f t="shared" si="13"/>
        <v>0</v>
      </c>
      <c r="B187" s="117"/>
      <c r="C187" s="116" t="s">
        <v>948</v>
      </c>
      <c r="D187" s="35">
        <v>5</v>
      </c>
      <c r="E187" s="36">
        <v>880</v>
      </c>
      <c r="F187" s="38">
        <v>4.3926719495654734</v>
      </c>
      <c r="G187" s="38">
        <v>4.1079131387881391</v>
      </c>
      <c r="H187" s="38">
        <v>7.9099919545906596</v>
      </c>
      <c r="I187" s="38">
        <v>68.00639800014531</v>
      </c>
      <c r="J187" s="38">
        <v>53.044773562476749</v>
      </c>
      <c r="K187" s="36">
        <v>912.91472010869563</v>
      </c>
      <c r="L187" s="38">
        <v>84.9296361626416</v>
      </c>
      <c r="M187" s="38">
        <v>354.23602967399893</v>
      </c>
      <c r="N187" s="36">
        <v>643.2427057260627</v>
      </c>
      <c r="O187" s="36">
        <v>397.78119108095393</v>
      </c>
      <c r="P187" s="38">
        <v>57.140486400980016</v>
      </c>
      <c r="Q187" s="38">
        <v>57.469536768020127</v>
      </c>
      <c r="R187" s="36">
        <v>60.561084480593038</v>
      </c>
      <c r="S187" s="38">
        <v>86.675531249999992</v>
      </c>
      <c r="T187" s="38">
        <v>4.58</v>
      </c>
      <c r="U187" s="38">
        <v>3.5391051994977252</v>
      </c>
      <c r="V187" s="38">
        <v>1.99</v>
      </c>
      <c r="W187" s="38">
        <v>32.093650226131587</v>
      </c>
      <c r="X187" s="38"/>
      <c r="Y187" s="38"/>
      <c r="Z187" s="38"/>
      <c r="AA187" s="38"/>
      <c r="AB187" s="36"/>
      <c r="AC187" s="36"/>
      <c r="AD187" s="36"/>
      <c r="AE187" s="40"/>
      <c r="AF187" s="96"/>
      <c r="BB187" s="470"/>
      <c r="BC187" s="305"/>
      <c r="BD187" s="117"/>
      <c r="BE187" s="116"/>
      <c r="BF187" s="116" t="s">
        <v>946</v>
      </c>
      <c r="BG187" s="35"/>
      <c r="BH187" s="54"/>
      <c r="BI187" s="56"/>
      <c r="BJ187" s="56"/>
      <c r="BK187" s="56"/>
      <c r="BL187" s="54"/>
      <c r="BM187" s="54"/>
      <c r="BN187" s="54"/>
      <c r="BO187" s="54"/>
      <c r="BP187" s="54"/>
      <c r="BQ187" s="54"/>
      <c r="BR187" s="54"/>
      <c r="BS187" s="54"/>
      <c r="BT187" s="54"/>
      <c r="BU187" s="54"/>
      <c r="BV187" s="54"/>
      <c r="BW187" s="56"/>
      <c r="BX187" s="56"/>
      <c r="BY187" s="56"/>
      <c r="BZ187" s="54"/>
      <c r="CA187" s="56"/>
      <c r="CB187" s="56"/>
      <c r="CC187" s="56"/>
      <c r="CD187" s="56"/>
      <c r="CE187" s="56"/>
      <c r="CF187" s="56"/>
      <c r="CG187" s="56"/>
      <c r="CH187" s="56"/>
      <c r="CI187" s="60"/>
    </row>
    <row r="188" spans="1:98" ht="14" customHeight="1" x14ac:dyDescent="0.15">
      <c r="A188" s="506">
        <f t="shared" si="13"/>
        <v>0</v>
      </c>
      <c r="B188" s="117" t="str">
        <f>IF($BE$6=1,BD190,BD191)</f>
        <v xml:space="preserve">Englisches Raigras </v>
      </c>
      <c r="C188" s="116" t="s">
        <v>949</v>
      </c>
      <c r="D188" s="35">
        <v>1</v>
      </c>
      <c r="E188" s="36">
        <v>880</v>
      </c>
      <c r="F188" s="38">
        <v>5.6093271530853865</v>
      </c>
      <c r="G188" s="38">
        <v>5.6325163152103306</v>
      </c>
      <c r="H188" s="38">
        <v>9.7157956871173745</v>
      </c>
      <c r="I188" s="38">
        <v>93.501333767896099</v>
      </c>
      <c r="J188" s="38">
        <v>99.818186814544958</v>
      </c>
      <c r="K188" s="36">
        <v>896.09736652242714</v>
      </c>
      <c r="L188" s="38">
        <v>156.36758691415258</v>
      </c>
      <c r="M188" s="38">
        <v>241.02409773087385</v>
      </c>
      <c r="N188" s="36">
        <v>447.17346582807772</v>
      </c>
      <c r="O188" s="36">
        <v>269.22453610429227</v>
      </c>
      <c r="P188" s="38">
        <v>113.95363331429719</v>
      </c>
      <c r="Q188" s="38">
        <v>71.463382304103078</v>
      </c>
      <c r="R188" s="36">
        <v>67.932950304092628</v>
      </c>
      <c r="S188" s="38">
        <v>103.56459041491236</v>
      </c>
      <c r="T188" s="38">
        <v>4.55</v>
      </c>
      <c r="U188" s="38">
        <v>4.4440803433071299</v>
      </c>
      <c r="V188" s="38">
        <v>2.0699999999999998</v>
      </c>
      <c r="W188" s="38">
        <v>39.758781537978876</v>
      </c>
      <c r="X188" s="38"/>
      <c r="Y188" s="38"/>
      <c r="Z188" s="38"/>
      <c r="AA188" s="38"/>
      <c r="AB188" s="36"/>
      <c r="AC188" s="36"/>
      <c r="AD188" s="36"/>
      <c r="AE188" s="40"/>
      <c r="AF188" s="96"/>
      <c r="BB188" s="470"/>
      <c r="BC188" s="305"/>
      <c r="BD188" s="117"/>
      <c r="BE188" s="116"/>
      <c r="BF188" s="116" t="s">
        <v>947</v>
      </c>
      <c r="BG188" s="35"/>
      <c r="BH188" s="54"/>
      <c r="BI188" s="56"/>
      <c r="BJ188" s="56"/>
      <c r="BK188" s="56"/>
      <c r="BL188" s="54"/>
      <c r="BM188" s="54"/>
      <c r="BN188" s="54"/>
      <c r="BO188" s="54"/>
      <c r="BP188" s="54"/>
      <c r="BQ188" s="54"/>
      <c r="BR188" s="54"/>
      <c r="BS188" s="54"/>
      <c r="BT188" s="54"/>
      <c r="BU188" s="54"/>
      <c r="BV188" s="54"/>
      <c r="BW188" s="56"/>
      <c r="BX188" s="56"/>
      <c r="BY188" s="56"/>
      <c r="BZ188" s="54"/>
      <c r="CA188" s="56"/>
      <c r="CB188" s="56"/>
      <c r="CC188" s="56"/>
      <c r="CD188" s="56"/>
      <c r="CE188" s="56"/>
      <c r="CF188" s="56"/>
      <c r="CG188" s="56"/>
      <c r="CH188" s="56"/>
      <c r="CI188" s="60"/>
    </row>
    <row r="189" spans="1:98" ht="14" customHeight="1" x14ac:dyDescent="0.15">
      <c r="A189" s="506">
        <f t="shared" si="13"/>
        <v>0</v>
      </c>
      <c r="B189" s="117" t="str">
        <f>IF($BE$6=1,"",BD192)</f>
        <v>(folg. Aufwüchse)</v>
      </c>
      <c r="C189" s="116" t="s">
        <v>950</v>
      </c>
      <c r="D189" s="35">
        <v>2</v>
      </c>
      <c r="E189" s="36">
        <v>880</v>
      </c>
      <c r="F189" s="38">
        <v>5.5503748625029239</v>
      </c>
      <c r="G189" s="38">
        <v>5.5480884191302824</v>
      </c>
      <c r="H189" s="38">
        <v>9.6407282987974376</v>
      </c>
      <c r="I189" s="38">
        <v>92.099497983255844</v>
      </c>
      <c r="J189" s="38">
        <v>95.500412658891179</v>
      </c>
      <c r="K189" s="36">
        <v>904.03128193832595</v>
      </c>
      <c r="L189" s="38">
        <v>149.79141639742625</v>
      </c>
      <c r="M189" s="38">
        <v>242.67546046511626</v>
      </c>
      <c r="N189" s="36">
        <v>453.97051664864034</v>
      </c>
      <c r="O189" s="36">
        <v>273.97569230769233</v>
      </c>
      <c r="P189" s="38">
        <v>135.12344828451808</v>
      </c>
      <c r="Q189" s="38">
        <v>70.537609357924026</v>
      </c>
      <c r="R189" s="36">
        <v>67.266906411852318</v>
      </c>
      <c r="S189" s="38">
        <v>95.826130434782613</v>
      </c>
      <c r="T189" s="38">
        <v>4.6399999999999997</v>
      </c>
      <c r="U189" s="38">
        <v>3.9418097309665359</v>
      </c>
      <c r="V189" s="38">
        <v>2.16</v>
      </c>
      <c r="W189" s="38">
        <v>33.098079508222106</v>
      </c>
      <c r="X189" s="38"/>
      <c r="Y189" s="38"/>
      <c r="Z189" s="38"/>
      <c r="AA189" s="38"/>
      <c r="AB189" s="36"/>
      <c r="AC189" s="36"/>
      <c r="AD189" s="36"/>
      <c r="AE189" s="40"/>
      <c r="AF189" s="96"/>
      <c r="BB189" s="470"/>
      <c r="BC189" s="305"/>
      <c r="BD189" s="117"/>
      <c r="BE189" s="116"/>
      <c r="BF189" s="116" t="s">
        <v>948</v>
      </c>
      <c r="BG189" s="35"/>
      <c r="BH189" s="54"/>
      <c r="BI189" s="56"/>
      <c r="BJ189" s="56"/>
      <c r="BK189" s="56"/>
      <c r="BL189" s="54"/>
      <c r="BM189" s="54"/>
      <c r="BN189" s="54"/>
      <c r="BO189" s="54"/>
      <c r="BP189" s="54"/>
      <c r="BQ189" s="54"/>
      <c r="BR189" s="54"/>
      <c r="BS189" s="54"/>
      <c r="BT189" s="54"/>
      <c r="BU189" s="54"/>
      <c r="BV189" s="54"/>
      <c r="BW189" s="56"/>
      <c r="BX189" s="56"/>
      <c r="BY189" s="56"/>
      <c r="BZ189" s="54"/>
      <c r="CA189" s="56"/>
      <c r="CB189" s="56"/>
      <c r="CC189" s="56"/>
      <c r="CD189" s="56"/>
      <c r="CE189" s="56"/>
      <c r="CF189" s="56"/>
      <c r="CG189" s="56"/>
      <c r="CH189" s="56"/>
      <c r="CI189" s="60"/>
    </row>
    <row r="190" spans="1:98" ht="14" customHeight="1" thickBot="1" x14ac:dyDescent="0.2">
      <c r="A190" s="507">
        <f t="shared" si="13"/>
        <v>0</v>
      </c>
      <c r="B190" s="121"/>
      <c r="C190" s="116" t="s">
        <v>951</v>
      </c>
      <c r="D190" s="71">
        <v>3</v>
      </c>
      <c r="E190" s="122">
        <v>880</v>
      </c>
      <c r="F190" s="74">
        <v>5.3097012467500564</v>
      </c>
      <c r="G190" s="74">
        <v>5.2417592496820502</v>
      </c>
      <c r="H190" s="74">
        <v>9.291764053165581</v>
      </c>
      <c r="I190" s="74">
        <v>86.135515024769759</v>
      </c>
      <c r="J190" s="74">
        <v>81.818336669128627</v>
      </c>
      <c r="K190" s="72">
        <v>910.99123767798471</v>
      </c>
      <c r="L190" s="74">
        <v>128.92320000000001</v>
      </c>
      <c r="M190" s="74">
        <v>249.51775551676008</v>
      </c>
      <c r="N190" s="72">
        <v>489.31917398705815</v>
      </c>
      <c r="O190" s="72">
        <v>289.48042776908289</v>
      </c>
      <c r="P190" s="74">
        <v>123.21713797201622</v>
      </c>
      <c r="Q190" s="74">
        <v>67.674134396547103</v>
      </c>
      <c r="R190" s="72">
        <v>65.271903830822822</v>
      </c>
      <c r="S190" s="74">
        <v>88.908045977011497</v>
      </c>
      <c r="T190" s="74">
        <v>4.6399999999999997</v>
      </c>
      <c r="U190" s="74">
        <v>3.6302318189785878</v>
      </c>
      <c r="V190" s="74">
        <v>2.16</v>
      </c>
      <c r="W190" s="74">
        <v>29.027634683976355</v>
      </c>
      <c r="X190" s="74"/>
      <c r="Y190" s="74"/>
      <c r="Z190" s="74"/>
      <c r="AA190" s="74"/>
      <c r="AB190" s="72"/>
      <c r="AC190" s="72"/>
      <c r="AD190" s="72"/>
      <c r="AE190" s="76"/>
      <c r="AF190" s="107"/>
      <c r="BB190" s="470"/>
      <c r="BC190" s="305"/>
      <c r="BD190" s="118" t="s">
        <v>802</v>
      </c>
      <c r="BE190" s="119"/>
      <c r="BF190" s="119" t="s">
        <v>949</v>
      </c>
      <c r="BG190" s="46"/>
      <c r="BH190" s="61"/>
      <c r="BI190" s="63"/>
      <c r="BJ190" s="63"/>
      <c r="BK190" s="63"/>
      <c r="BL190" s="61"/>
      <c r="BM190" s="61"/>
      <c r="BN190" s="61"/>
      <c r="BO190" s="61"/>
      <c r="BP190" s="61"/>
      <c r="BQ190" s="61"/>
      <c r="BR190" s="61"/>
      <c r="BS190" s="61"/>
      <c r="BT190" s="61"/>
      <c r="BU190" s="61"/>
      <c r="BV190" s="61"/>
      <c r="BW190" s="63"/>
      <c r="BX190" s="63"/>
      <c r="BY190" s="63"/>
      <c r="BZ190" s="61"/>
      <c r="CA190" s="63"/>
      <c r="CB190" s="63"/>
      <c r="CC190" s="63"/>
      <c r="CD190" s="63"/>
      <c r="CE190" s="63"/>
      <c r="CF190" s="63"/>
      <c r="CG190" s="63"/>
      <c r="CH190" s="63"/>
      <c r="CI190" s="67"/>
    </row>
    <row r="191" spans="1:98" ht="14" customHeight="1" x14ac:dyDescent="0.15">
      <c r="A191" s="505">
        <f t="shared" si="13"/>
        <v>0</v>
      </c>
      <c r="B191" s="112"/>
      <c r="C191" s="113" t="s">
        <v>952</v>
      </c>
      <c r="D191" s="24">
        <v>4</v>
      </c>
      <c r="E191" s="81">
        <v>880</v>
      </c>
      <c r="F191" s="80">
        <v>5.1510018054204041</v>
      </c>
      <c r="G191" s="80">
        <v>5.0383966483401474</v>
      </c>
      <c r="H191" s="80">
        <v>9.0618763002090823</v>
      </c>
      <c r="I191" s="80">
        <v>81.885685951557221</v>
      </c>
      <c r="J191" s="80">
        <v>72.724423679046055</v>
      </c>
      <c r="K191" s="81">
        <v>917.16914676173758</v>
      </c>
      <c r="L191" s="80">
        <v>115.07129999999999</v>
      </c>
      <c r="M191" s="80">
        <v>263.10349634363018</v>
      </c>
      <c r="N191" s="81">
        <v>524.32845665961952</v>
      </c>
      <c r="O191" s="81">
        <v>313.07046564885491</v>
      </c>
      <c r="P191" s="80">
        <v>108.56379517966683</v>
      </c>
      <c r="Q191" s="80">
        <v>65.557125829574289</v>
      </c>
      <c r="R191" s="81">
        <v>63.817567950001212</v>
      </c>
      <c r="S191" s="80">
        <v>82.755804106813201</v>
      </c>
      <c r="T191" s="80">
        <v>4.55</v>
      </c>
      <c r="U191" s="80">
        <v>3.5917000000000003</v>
      </c>
      <c r="V191" s="80">
        <v>2.0699999999999998</v>
      </c>
      <c r="W191" s="80">
        <v>28.792800000000007</v>
      </c>
      <c r="X191" s="80"/>
      <c r="Y191" s="80"/>
      <c r="Z191" s="80"/>
      <c r="AA191" s="80"/>
      <c r="AB191" s="80"/>
      <c r="AC191" s="80"/>
      <c r="AD191" s="80"/>
      <c r="AE191" s="80"/>
      <c r="AF191" s="83"/>
      <c r="BB191" s="470"/>
      <c r="BC191" s="305"/>
      <c r="BD191" s="115" t="s">
        <v>354</v>
      </c>
      <c r="BE191" s="313"/>
      <c r="BF191" s="116" t="s">
        <v>950</v>
      </c>
      <c r="BG191" s="35"/>
      <c r="BH191" s="36"/>
      <c r="BI191" s="38"/>
      <c r="BJ191" s="38"/>
      <c r="BK191" s="38"/>
      <c r="BL191" s="36"/>
      <c r="BM191" s="36"/>
      <c r="BN191" s="36"/>
      <c r="BO191" s="36"/>
      <c r="BP191" s="36"/>
      <c r="BQ191" s="36"/>
      <c r="BR191" s="36"/>
      <c r="BS191" s="36"/>
      <c r="BT191" s="36"/>
      <c r="BU191" s="36"/>
      <c r="BV191" s="36"/>
      <c r="BW191" s="38"/>
      <c r="BX191" s="38"/>
      <c r="BY191" s="38"/>
      <c r="BZ191" s="36"/>
      <c r="CA191" s="38"/>
      <c r="CB191" s="38"/>
      <c r="CC191" s="38"/>
      <c r="CD191" s="38"/>
      <c r="CE191" s="38"/>
      <c r="CF191" s="38"/>
      <c r="CG191" s="38"/>
      <c r="CH191" s="38"/>
      <c r="CI191" s="42"/>
    </row>
    <row r="192" spans="1:98" ht="14" customHeight="1" x14ac:dyDescent="0.15">
      <c r="A192" s="506">
        <f t="shared" si="13"/>
        <v>0</v>
      </c>
      <c r="B192" s="117"/>
      <c r="C192" s="116" t="s">
        <v>953</v>
      </c>
      <c r="D192" s="35">
        <v>5</v>
      </c>
      <c r="E192" s="54">
        <v>880</v>
      </c>
      <c r="F192" s="56">
        <v>4.6068158000850126</v>
      </c>
      <c r="G192" s="56">
        <v>4.3546121126803303</v>
      </c>
      <c r="H192" s="56">
        <v>8.2524229452531248</v>
      </c>
      <c r="I192" s="56">
        <v>73.119416395567214</v>
      </c>
      <c r="J192" s="56">
        <v>61.406497799882189</v>
      </c>
      <c r="K192" s="54">
        <v>921.9913419913421</v>
      </c>
      <c r="L192" s="56">
        <v>97.79181924891634</v>
      </c>
      <c r="M192" s="56">
        <v>296.6296980236379</v>
      </c>
      <c r="N192" s="54">
        <v>579.53892951633748</v>
      </c>
      <c r="O192" s="54">
        <v>351.00413993278778</v>
      </c>
      <c r="P192" s="56">
        <v>93.393122988958226</v>
      </c>
      <c r="Q192" s="56">
        <v>59.386499213642779</v>
      </c>
      <c r="R192" s="54">
        <v>61.922161079901166</v>
      </c>
      <c r="S192" s="56">
        <v>77.89473684210526</v>
      </c>
      <c r="T192" s="56">
        <v>4.3600000000000003</v>
      </c>
      <c r="U192" s="56">
        <v>3.1373596965354245</v>
      </c>
      <c r="V192" s="56">
        <v>1.89</v>
      </c>
      <c r="W192" s="56">
        <v>26.713998995664401</v>
      </c>
      <c r="X192" s="56"/>
      <c r="Y192" s="56"/>
      <c r="Z192" s="56"/>
      <c r="AA192" s="56"/>
      <c r="AB192" s="56"/>
      <c r="AC192" s="56"/>
      <c r="AD192" s="56"/>
      <c r="AE192" s="56"/>
      <c r="AF192" s="60"/>
      <c r="BB192" s="470"/>
      <c r="BC192" s="305"/>
      <c r="BD192" s="115" t="s">
        <v>805</v>
      </c>
      <c r="BE192" s="313"/>
      <c r="BF192" s="116" t="s">
        <v>951</v>
      </c>
      <c r="BG192" s="35"/>
      <c r="BH192" s="36"/>
      <c r="BI192" s="38"/>
      <c r="BJ192" s="38"/>
      <c r="BK192" s="38"/>
      <c r="BL192" s="36"/>
      <c r="BM192" s="36"/>
      <c r="BN192" s="36"/>
      <c r="BO192" s="36"/>
      <c r="BP192" s="36"/>
      <c r="BQ192" s="36"/>
      <c r="BR192" s="36"/>
      <c r="BS192" s="36"/>
      <c r="BT192" s="36"/>
      <c r="BU192" s="36"/>
      <c r="BV192" s="36"/>
      <c r="BW192" s="38"/>
      <c r="BX192" s="38"/>
      <c r="BY192" s="38"/>
      <c r="BZ192" s="36"/>
      <c r="CA192" s="38"/>
      <c r="CB192" s="38"/>
      <c r="CC192" s="38"/>
      <c r="CD192" s="38"/>
      <c r="CE192" s="38"/>
      <c r="CF192" s="38"/>
      <c r="CG192" s="38"/>
      <c r="CH192" s="38"/>
      <c r="CI192" s="42"/>
    </row>
    <row r="193" spans="1:87" ht="14" customHeight="1" x14ac:dyDescent="0.15">
      <c r="A193" s="506">
        <f t="shared" si="13"/>
        <v>0</v>
      </c>
      <c r="B193" s="117" t="str">
        <f>IF($BE$6=1,BD195,BD196)</f>
        <v>Italienisches Raigras</v>
      </c>
      <c r="C193" s="116" t="s">
        <v>954</v>
      </c>
      <c r="D193" s="35">
        <v>1</v>
      </c>
      <c r="E193" s="54">
        <v>880</v>
      </c>
      <c r="F193" s="56">
        <v>5.5586213422216453</v>
      </c>
      <c r="G193" s="56">
        <v>5.5754279902851795</v>
      </c>
      <c r="H193" s="56">
        <v>9.6346122805166043</v>
      </c>
      <c r="I193" s="56">
        <v>92.600507891052018</v>
      </c>
      <c r="J193" s="56">
        <v>98.407550989082722</v>
      </c>
      <c r="K193" s="54">
        <v>891.9826291703032</v>
      </c>
      <c r="L193" s="56">
        <v>154.19157615894042</v>
      </c>
      <c r="M193" s="56">
        <v>228.52941176470586</v>
      </c>
      <c r="N193" s="54">
        <v>449.09138340605136</v>
      </c>
      <c r="O193" s="54">
        <v>274.14047188798583</v>
      </c>
      <c r="P193" s="56">
        <v>139.61465498426602</v>
      </c>
      <c r="Q193" s="56">
        <v>71.232012102895155</v>
      </c>
      <c r="R193" s="54">
        <v>67.810958814134707</v>
      </c>
      <c r="S193" s="56">
        <v>107.66879842025683</v>
      </c>
      <c r="T193" s="56">
        <v>4.59</v>
      </c>
      <c r="U193" s="56">
        <v>4.7591411283555685</v>
      </c>
      <c r="V193" s="56">
        <v>2.2799999999999998</v>
      </c>
      <c r="W193" s="56">
        <v>42.877274023288322</v>
      </c>
      <c r="X193" s="56"/>
      <c r="Y193" s="56"/>
      <c r="Z193" s="56"/>
      <c r="AA193" s="56"/>
      <c r="AB193" s="56"/>
      <c r="AC193" s="56"/>
      <c r="AD193" s="56"/>
      <c r="AE193" s="56"/>
      <c r="AF193" s="60"/>
      <c r="BB193" s="470"/>
      <c r="BC193" s="305"/>
      <c r="BD193" s="117"/>
      <c r="BE193" s="116"/>
      <c r="BF193" s="116" t="s">
        <v>952</v>
      </c>
      <c r="BG193" s="35"/>
      <c r="BH193" s="36"/>
      <c r="BI193" s="38"/>
      <c r="BJ193" s="38"/>
      <c r="BK193" s="38"/>
      <c r="BL193" s="36"/>
      <c r="BM193" s="36"/>
      <c r="BN193" s="36"/>
      <c r="BO193" s="36"/>
      <c r="BP193" s="36"/>
      <c r="BQ193" s="36"/>
      <c r="BR193" s="36"/>
      <c r="BS193" s="36"/>
      <c r="BT193" s="36"/>
      <c r="BU193" s="36"/>
      <c r="BV193" s="36"/>
      <c r="BW193" s="38"/>
      <c r="BX193" s="38"/>
      <c r="BY193" s="38"/>
      <c r="BZ193" s="36"/>
      <c r="CA193" s="38"/>
      <c r="CB193" s="38"/>
      <c r="CC193" s="38"/>
      <c r="CD193" s="38"/>
      <c r="CE193" s="38"/>
      <c r="CF193" s="38"/>
      <c r="CG193" s="38"/>
      <c r="CH193" s="38"/>
      <c r="CI193" s="42"/>
    </row>
    <row r="194" spans="1:87" ht="14" customHeight="1" x14ac:dyDescent="0.15">
      <c r="A194" s="506">
        <f t="shared" si="13"/>
        <v>0</v>
      </c>
      <c r="B194" s="117" t="str">
        <f>IF($BE$6=1,"",BD197)</f>
        <v>(folg. Aufwüchse)</v>
      </c>
      <c r="C194" s="116" t="s">
        <v>955</v>
      </c>
      <c r="D194" s="35">
        <v>2</v>
      </c>
      <c r="E194" s="54">
        <v>880</v>
      </c>
      <c r="F194" s="56">
        <v>5.4494727563092775</v>
      </c>
      <c r="G194" s="56">
        <v>5.4324117784615833</v>
      </c>
      <c r="H194" s="56">
        <v>9.4812087851634139</v>
      </c>
      <c r="I194" s="56">
        <v>88.264333763657504</v>
      </c>
      <c r="J194" s="56">
        <v>85.207600163828317</v>
      </c>
      <c r="K194" s="54">
        <v>901.80837348366276</v>
      </c>
      <c r="L194" s="56">
        <v>134.05660465116279</v>
      </c>
      <c r="M194" s="56">
        <v>251.48626548672564</v>
      </c>
      <c r="N194" s="54">
        <v>471.84288687782811</v>
      </c>
      <c r="O194" s="54">
        <v>282.09785882352941</v>
      </c>
      <c r="P194" s="56">
        <v>134.26412538765481</v>
      </c>
      <c r="Q194" s="56">
        <v>69.743470903796194</v>
      </c>
      <c r="R194" s="54">
        <v>65.882659154934217</v>
      </c>
      <c r="S194" s="56">
        <v>97.916164057316038</v>
      </c>
      <c r="T194" s="56">
        <v>4.45</v>
      </c>
      <c r="U194" s="56">
        <v>3.9965551286825591</v>
      </c>
      <c r="V194" s="56">
        <v>2.39</v>
      </c>
      <c r="W194" s="56">
        <v>34.48187213930111</v>
      </c>
      <c r="X194" s="56"/>
      <c r="Y194" s="56"/>
      <c r="Z194" s="56"/>
      <c r="AA194" s="56"/>
      <c r="AB194" s="56"/>
      <c r="AC194" s="56"/>
      <c r="AD194" s="56"/>
      <c r="AE194" s="56"/>
      <c r="AF194" s="60"/>
      <c r="BB194" s="470"/>
      <c r="BC194" s="305"/>
      <c r="BD194" s="117"/>
      <c r="BE194" s="116"/>
      <c r="BF194" s="116" t="s">
        <v>953</v>
      </c>
      <c r="BG194" s="35"/>
      <c r="BH194" s="36"/>
      <c r="BI194" s="38"/>
      <c r="BJ194" s="38"/>
      <c r="BK194" s="38"/>
      <c r="BL194" s="36"/>
      <c r="BM194" s="36"/>
      <c r="BN194" s="36"/>
      <c r="BO194" s="36"/>
      <c r="BP194" s="36"/>
      <c r="BQ194" s="36"/>
      <c r="BR194" s="36"/>
      <c r="BS194" s="36"/>
      <c r="BT194" s="36"/>
      <c r="BU194" s="36"/>
      <c r="BV194" s="36"/>
      <c r="BW194" s="38"/>
      <c r="BX194" s="38"/>
      <c r="BY194" s="38"/>
      <c r="BZ194" s="36"/>
      <c r="CA194" s="38"/>
      <c r="CB194" s="38"/>
      <c r="CC194" s="38"/>
      <c r="CD194" s="38"/>
      <c r="CE194" s="38"/>
      <c r="CF194" s="38"/>
      <c r="CG194" s="38"/>
      <c r="CH194" s="38"/>
      <c r="CI194" s="42"/>
    </row>
    <row r="195" spans="1:87" ht="14" customHeight="1" x14ac:dyDescent="0.15">
      <c r="A195" s="506">
        <f t="shared" si="13"/>
        <v>0</v>
      </c>
      <c r="B195" s="117"/>
      <c r="C195" s="116" t="s">
        <v>956</v>
      </c>
      <c r="D195" s="35">
        <v>3</v>
      </c>
      <c r="E195" s="54">
        <v>880</v>
      </c>
      <c r="F195" s="56">
        <v>5.0397616885473395</v>
      </c>
      <c r="G195" s="56">
        <v>4.8977335919760163</v>
      </c>
      <c r="H195" s="56">
        <v>8.8982289868134732</v>
      </c>
      <c r="I195" s="56">
        <v>80.954461119948846</v>
      </c>
      <c r="J195" s="56">
        <v>72.980298345693825</v>
      </c>
      <c r="K195" s="54">
        <v>916.50904443559443</v>
      </c>
      <c r="L195" s="56">
        <v>115.45886051360721</v>
      </c>
      <c r="M195" s="56">
        <v>282.20887705725255</v>
      </c>
      <c r="N195" s="54">
        <v>525.43319860282168</v>
      </c>
      <c r="O195" s="54">
        <v>316.61591230522799</v>
      </c>
      <c r="P195" s="56">
        <v>114.68147027825486</v>
      </c>
      <c r="Q195" s="56">
        <v>64.422154740627249</v>
      </c>
      <c r="R195" s="54">
        <v>63.866129185841665</v>
      </c>
      <c r="S195" s="56">
        <v>83.452285692935249</v>
      </c>
      <c r="T195" s="56">
        <v>4.34</v>
      </c>
      <c r="U195" s="56">
        <v>3.5137970338110254</v>
      </c>
      <c r="V195" s="56">
        <v>2.38</v>
      </c>
      <c r="W195" s="56">
        <v>26.797501097183325</v>
      </c>
      <c r="X195" s="56"/>
      <c r="Y195" s="56"/>
      <c r="Z195" s="56"/>
      <c r="AA195" s="56"/>
      <c r="AB195" s="56"/>
      <c r="AC195" s="56"/>
      <c r="AD195" s="56"/>
      <c r="AE195" s="56"/>
      <c r="AF195" s="60"/>
      <c r="BB195" s="470"/>
      <c r="BC195" s="305"/>
      <c r="BD195" s="118" t="s">
        <v>809</v>
      </c>
      <c r="BE195" s="119"/>
      <c r="BF195" s="119" t="s">
        <v>954</v>
      </c>
      <c r="BG195" s="46"/>
      <c r="BH195" s="47"/>
      <c r="BI195" s="49"/>
      <c r="BJ195" s="49"/>
      <c r="BK195" s="49"/>
      <c r="BL195" s="47"/>
      <c r="BM195" s="47"/>
      <c r="BN195" s="47"/>
      <c r="BO195" s="47"/>
      <c r="BP195" s="47"/>
      <c r="BQ195" s="47"/>
      <c r="BR195" s="47"/>
      <c r="BS195" s="47"/>
      <c r="BT195" s="47"/>
      <c r="BU195" s="47"/>
      <c r="BV195" s="47"/>
      <c r="BW195" s="49"/>
      <c r="BX195" s="49"/>
      <c r="BY195" s="49"/>
      <c r="BZ195" s="47"/>
      <c r="CA195" s="49"/>
      <c r="CB195" s="49"/>
      <c r="CC195" s="49"/>
      <c r="CD195" s="49"/>
      <c r="CE195" s="49"/>
      <c r="CF195" s="49"/>
      <c r="CG195" s="49"/>
      <c r="CH195" s="49"/>
      <c r="CI195" s="53"/>
    </row>
    <row r="196" spans="1:87" ht="14" customHeight="1" x14ac:dyDescent="0.15">
      <c r="A196" s="506">
        <f t="shared" si="13"/>
        <v>0</v>
      </c>
      <c r="B196" s="118"/>
      <c r="C196" s="119" t="s">
        <v>957</v>
      </c>
      <c r="D196" s="46">
        <v>4</v>
      </c>
      <c r="E196" s="61">
        <v>880</v>
      </c>
      <c r="F196" s="63">
        <v>4.3432840882052179</v>
      </c>
      <c r="G196" s="63">
        <v>4.0220876643394003</v>
      </c>
      <c r="H196" s="63">
        <v>7.8571447359183431</v>
      </c>
      <c r="I196" s="63">
        <v>69.698696771501574</v>
      </c>
      <c r="J196" s="63">
        <v>58.538928199565859</v>
      </c>
      <c r="K196" s="61">
        <v>927.34209244061913</v>
      </c>
      <c r="L196" s="63">
        <v>93.418193548387094</v>
      </c>
      <c r="M196" s="63">
        <v>309.65693750845492</v>
      </c>
      <c r="N196" s="61">
        <v>591.97745443519966</v>
      </c>
      <c r="O196" s="61">
        <v>355.43106342031109</v>
      </c>
      <c r="P196" s="63">
        <v>115.43339680631924</v>
      </c>
      <c r="Q196" s="63">
        <v>56.231461329129168</v>
      </c>
      <c r="R196" s="61">
        <v>61.378231015060514</v>
      </c>
      <c r="S196" s="63">
        <v>72.802758222087547</v>
      </c>
      <c r="T196" s="63">
        <v>4.25</v>
      </c>
      <c r="U196" s="63">
        <v>3.0813256156820099</v>
      </c>
      <c r="V196" s="63">
        <v>2.2599999999999998</v>
      </c>
      <c r="W196" s="63">
        <v>22.59164569609219</v>
      </c>
      <c r="X196" s="63"/>
      <c r="Y196" s="63"/>
      <c r="Z196" s="63"/>
      <c r="AA196" s="63"/>
      <c r="AB196" s="63"/>
      <c r="AC196" s="63"/>
      <c r="AD196" s="63"/>
      <c r="AE196" s="63"/>
      <c r="AF196" s="67"/>
      <c r="BB196" s="470"/>
      <c r="BC196" s="305"/>
      <c r="BD196" s="115" t="s">
        <v>362</v>
      </c>
      <c r="BE196" s="313"/>
      <c r="BF196" s="116" t="s">
        <v>955</v>
      </c>
      <c r="BG196" s="35"/>
      <c r="BH196" s="54"/>
      <c r="BI196" s="56"/>
      <c r="BJ196" s="56"/>
      <c r="BK196" s="56"/>
      <c r="BL196" s="54"/>
      <c r="BM196" s="54"/>
      <c r="BN196" s="54"/>
      <c r="BO196" s="54"/>
      <c r="BP196" s="54"/>
      <c r="BQ196" s="54"/>
      <c r="BR196" s="54"/>
      <c r="BS196" s="54"/>
      <c r="BT196" s="54"/>
      <c r="BU196" s="54"/>
      <c r="BV196" s="54"/>
      <c r="BW196" s="56"/>
      <c r="BX196" s="56"/>
      <c r="BY196" s="56"/>
      <c r="BZ196" s="54"/>
      <c r="CA196" s="56"/>
      <c r="CB196" s="56"/>
      <c r="CC196" s="56"/>
      <c r="CD196" s="56"/>
      <c r="CE196" s="56"/>
      <c r="CF196" s="56"/>
      <c r="CG196" s="56"/>
      <c r="CH196" s="56"/>
      <c r="CI196" s="60"/>
    </row>
    <row r="197" spans="1:87" ht="14" customHeight="1" x14ac:dyDescent="0.15">
      <c r="A197" s="506">
        <f t="shared" si="13"/>
        <v>0</v>
      </c>
      <c r="B197" s="117"/>
      <c r="C197" s="116" t="s">
        <v>958</v>
      </c>
      <c r="D197" s="35">
        <v>5</v>
      </c>
      <c r="E197" s="36">
        <v>880</v>
      </c>
      <c r="F197" s="38">
        <v>3.9157678693565838</v>
      </c>
      <c r="G197" s="38">
        <v>3.5048787991640324</v>
      </c>
      <c r="H197" s="38">
        <v>7.1895024472997155</v>
      </c>
      <c r="I197" s="38">
        <v>60.88212081650704</v>
      </c>
      <c r="J197" s="38">
        <v>45.691856353225248</v>
      </c>
      <c r="K197" s="36">
        <v>930.63887024990072</v>
      </c>
      <c r="L197" s="38">
        <v>73.648974358974371</v>
      </c>
      <c r="M197" s="38">
        <v>310.60350282075325</v>
      </c>
      <c r="N197" s="36">
        <v>590.10342990840263</v>
      </c>
      <c r="O197" s="36">
        <v>356.25767553515385</v>
      </c>
      <c r="P197" s="38">
        <v>100.22176853227097</v>
      </c>
      <c r="Q197" s="38">
        <v>51.271581251171035</v>
      </c>
      <c r="R197" s="36">
        <v>59.044797017158338</v>
      </c>
      <c r="S197" s="38">
        <v>69.51608079122947</v>
      </c>
      <c r="T197" s="38">
        <v>4.1900000000000004</v>
      </c>
      <c r="U197" s="38">
        <v>2.4733913601666626</v>
      </c>
      <c r="V197" s="38">
        <v>2.0099999999999998</v>
      </c>
      <c r="W197" s="38">
        <v>19.063690215961753</v>
      </c>
      <c r="X197" s="38"/>
      <c r="Y197" s="38"/>
      <c r="Z197" s="38"/>
      <c r="AA197" s="38"/>
      <c r="AB197" s="38"/>
      <c r="AC197" s="38"/>
      <c r="AD197" s="38"/>
      <c r="AE197" s="38"/>
      <c r="AF197" s="42"/>
      <c r="BB197" s="470"/>
      <c r="BC197" s="305"/>
      <c r="BD197" s="115" t="s">
        <v>805</v>
      </c>
      <c r="BE197" s="313"/>
      <c r="BF197" s="116" t="s">
        <v>956</v>
      </c>
      <c r="BG197" s="35"/>
      <c r="BH197" s="54"/>
      <c r="BI197" s="56"/>
      <c r="BJ197" s="56"/>
      <c r="BK197" s="56"/>
      <c r="BL197" s="54"/>
      <c r="BM197" s="54"/>
      <c r="BN197" s="54"/>
      <c r="BO197" s="54"/>
      <c r="BP197" s="54"/>
      <c r="BQ197" s="54"/>
      <c r="BR197" s="54"/>
      <c r="BS197" s="54"/>
      <c r="BT197" s="54"/>
      <c r="BU197" s="54"/>
      <c r="BV197" s="54"/>
      <c r="BW197" s="56"/>
      <c r="BX197" s="56"/>
      <c r="BY197" s="56"/>
      <c r="BZ197" s="54"/>
      <c r="CA197" s="56"/>
      <c r="CB197" s="56"/>
      <c r="CC197" s="56"/>
      <c r="CD197" s="56"/>
      <c r="CE197" s="56"/>
      <c r="CF197" s="56"/>
      <c r="CG197" s="56"/>
      <c r="CH197" s="56"/>
      <c r="CI197" s="60"/>
    </row>
    <row r="198" spans="1:87" ht="14" customHeight="1" x14ac:dyDescent="0.15">
      <c r="A198" s="506">
        <f t="shared" si="13"/>
        <v>0</v>
      </c>
      <c r="B198" s="117" t="str">
        <f>IF($BE$6=1,BD200,BD201)</f>
        <v>Wiesen-Fuchsschwanz</v>
      </c>
      <c r="C198" s="116" t="s">
        <v>959</v>
      </c>
      <c r="D198" s="35">
        <v>1</v>
      </c>
      <c r="E198" s="36">
        <v>880</v>
      </c>
      <c r="F198" s="38">
        <v>5.0938556458724324</v>
      </c>
      <c r="G198" s="38">
        <v>4.9379203068396027</v>
      </c>
      <c r="H198" s="38">
        <v>9.0060715012356418</v>
      </c>
      <c r="I198" s="38">
        <v>92.610252449539843</v>
      </c>
      <c r="J198" s="38">
        <v>116.38200635590201</v>
      </c>
      <c r="K198" s="36">
        <v>907.23899779492831</v>
      </c>
      <c r="L198" s="38">
        <v>181.82847458916987</v>
      </c>
      <c r="M198" s="38">
        <v>285.49919859200963</v>
      </c>
      <c r="N198" s="36">
        <v>525.06137512448356</v>
      </c>
      <c r="O198" s="36">
        <v>315.84370605365848</v>
      </c>
      <c r="P198" s="38">
        <v>45.425595117940823</v>
      </c>
      <c r="Q198" s="38">
        <v>64.119249255506475</v>
      </c>
      <c r="R198" s="36">
        <v>69.725438934571272</v>
      </c>
      <c r="S198" s="38">
        <v>92.663129032258055</v>
      </c>
      <c r="T198" s="38">
        <v>2.5</v>
      </c>
      <c r="U198" s="38">
        <v>4.5144017971885262</v>
      </c>
      <c r="V198" s="38">
        <v>1.57</v>
      </c>
      <c r="W198" s="38">
        <v>41.140473800635661</v>
      </c>
      <c r="X198" s="38"/>
      <c r="Y198" s="38"/>
      <c r="Z198" s="38"/>
      <c r="AA198" s="38"/>
      <c r="AB198" s="38"/>
      <c r="AC198" s="38"/>
      <c r="AD198" s="38"/>
      <c r="AE198" s="38"/>
      <c r="AF198" s="42"/>
      <c r="BB198" s="470"/>
      <c r="BC198" s="305"/>
      <c r="BD198" s="117"/>
      <c r="BE198" s="116"/>
      <c r="BF198" s="116" t="s">
        <v>957</v>
      </c>
      <c r="BG198" s="35"/>
      <c r="BH198" s="54"/>
      <c r="BI198" s="56"/>
      <c r="BJ198" s="56"/>
      <c r="BK198" s="56"/>
      <c r="BL198" s="54"/>
      <c r="BM198" s="54"/>
      <c r="BN198" s="54"/>
      <c r="BO198" s="54"/>
      <c r="BP198" s="54"/>
      <c r="BQ198" s="54"/>
      <c r="BR198" s="54"/>
      <c r="BS198" s="54"/>
      <c r="BT198" s="54"/>
      <c r="BU198" s="54"/>
      <c r="BV198" s="54"/>
      <c r="BW198" s="56"/>
      <c r="BX198" s="56"/>
      <c r="BY198" s="56"/>
      <c r="BZ198" s="54"/>
      <c r="CA198" s="56"/>
      <c r="CB198" s="56"/>
      <c r="CC198" s="56"/>
      <c r="CD198" s="56"/>
      <c r="CE198" s="56"/>
      <c r="CF198" s="56"/>
      <c r="CG198" s="56"/>
      <c r="CH198" s="56"/>
      <c r="CI198" s="60"/>
    </row>
    <row r="199" spans="1:87" ht="14" customHeight="1" x14ac:dyDescent="0.15">
      <c r="A199" s="506">
        <f t="shared" si="13"/>
        <v>0</v>
      </c>
      <c r="B199" s="117" t="str">
        <f>IF($BE$6=1,"",BD202)</f>
        <v>(folg. Aufwüchse)</v>
      </c>
      <c r="C199" s="116" t="s">
        <v>960</v>
      </c>
      <c r="D199" s="35">
        <v>2</v>
      </c>
      <c r="E199" s="36">
        <v>880</v>
      </c>
      <c r="F199" s="38">
        <v>4.8202405238525072</v>
      </c>
      <c r="G199" s="38">
        <v>4.6075366375617817</v>
      </c>
      <c r="H199" s="38">
        <v>8.5860297728111679</v>
      </c>
      <c r="I199" s="38">
        <v>86.355318314672772</v>
      </c>
      <c r="J199" s="38">
        <v>100.36768617112263</v>
      </c>
      <c r="K199" s="36">
        <v>907.37205098901097</v>
      </c>
      <c r="L199" s="38">
        <v>157.25247146928598</v>
      </c>
      <c r="M199" s="38">
        <v>291.35983636363636</v>
      </c>
      <c r="N199" s="36">
        <v>538.21002886795804</v>
      </c>
      <c r="O199" s="36">
        <v>321.76951604095564</v>
      </c>
      <c r="P199" s="38">
        <v>51.77640911469183</v>
      </c>
      <c r="Q199" s="38">
        <v>61.807764380508637</v>
      </c>
      <c r="R199" s="36">
        <v>67.847416559480948</v>
      </c>
      <c r="S199" s="38">
        <v>92.515182222222208</v>
      </c>
      <c r="T199" s="38">
        <v>2.75</v>
      </c>
      <c r="U199" s="38">
        <v>4.0559368868468111</v>
      </c>
      <c r="V199" s="38">
        <v>1.56</v>
      </c>
      <c r="W199" s="38">
        <v>34.380212587237601</v>
      </c>
      <c r="X199" s="38"/>
      <c r="Y199" s="38"/>
      <c r="Z199" s="38"/>
      <c r="AA199" s="38"/>
      <c r="AB199" s="38"/>
      <c r="AC199" s="38"/>
      <c r="AD199" s="38"/>
      <c r="AE199" s="38"/>
      <c r="AF199" s="42"/>
      <c r="BB199" s="470"/>
      <c r="BC199" s="305"/>
      <c r="BD199" s="117"/>
      <c r="BE199" s="116"/>
      <c r="BF199" s="116" t="s">
        <v>958</v>
      </c>
      <c r="BG199" s="35"/>
      <c r="BH199" s="54"/>
      <c r="BI199" s="56"/>
      <c r="BJ199" s="56"/>
      <c r="BK199" s="56"/>
      <c r="BL199" s="54"/>
      <c r="BM199" s="54"/>
      <c r="BN199" s="54"/>
      <c r="BO199" s="54"/>
      <c r="BP199" s="54"/>
      <c r="BQ199" s="54"/>
      <c r="BR199" s="54"/>
      <c r="BS199" s="54"/>
      <c r="BT199" s="54"/>
      <c r="BU199" s="54"/>
      <c r="BV199" s="54"/>
      <c r="BW199" s="56"/>
      <c r="BX199" s="56"/>
      <c r="BY199" s="56"/>
      <c r="BZ199" s="54"/>
      <c r="CA199" s="56"/>
      <c r="CB199" s="56"/>
      <c r="CC199" s="56"/>
      <c r="CD199" s="56"/>
      <c r="CE199" s="56"/>
      <c r="CF199" s="56"/>
      <c r="CG199" s="56"/>
      <c r="CH199" s="56"/>
      <c r="CI199" s="60"/>
    </row>
    <row r="200" spans="1:87" ht="14" customHeight="1" x14ac:dyDescent="0.15">
      <c r="A200" s="506">
        <f t="shared" si="13"/>
        <v>0</v>
      </c>
      <c r="B200" s="117"/>
      <c r="C200" s="116" t="s">
        <v>961</v>
      </c>
      <c r="D200" s="35">
        <v>3</v>
      </c>
      <c r="E200" s="36">
        <v>880</v>
      </c>
      <c r="F200" s="38">
        <v>4.5018439314564205</v>
      </c>
      <c r="G200" s="38">
        <v>4.2292077004994431</v>
      </c>
      <c r="H200" s="38">
        <v>8.0888416086598447</v>
      </c>
      <c r="I200" s="38">
        <v>77.024721617601557</v>
      </c>
      <c r="J200" s="38">
        <v>76.466154581166109</v>
      </c>
      <c r="K200" s="36">
        <v>908.50209693318732</v>
      </c>
      <c r="L200" s="38">
        <v>120.74447790258237</v>
      </c>
      <c r="M200" s="38">
        <v>303.53087999999997</v>
      </c>
      <c r="N200" s="36">
        <v>601.39301369555233</v>
      </c>
      <c r="O200" s="36">
        <v>338.44030894568692</v>
      </c>
      <c r="P200" s="38">
        <v>48.83881164211234</v>
      </c>
      <c r="Q200" s="38">
        <v>59.070291131258564</v>
      </c>
      <c r="R200" s="36">
        <v>64.503403710635524</v>
      </c>
      <c r="S200" s="38">
        <v>91.334649425287353</v>
      </c>
      <c r="T200" s="38">
        <v>3.03</v>
      </c>
      <c r="U200" s="38">
        <v>3.7668000000000004</v>
      </c>
      <c r="V200" s="38">
        <v>1.55</v>
      </c>
      <c r="W200" s="38">
        <v>28.282443549634511</v>
      </c>
      <c r="X200" s="38"/>
      <c r="Y200" s="38"/>
      <c r="Z200" s="38"/>
      <c r="AA200" s="38"/>
      <c r="AB200" s="38"/>
      <c r="AC200" s="38"/>
      <c r="AD200" s="38"/>
      <c r="AE200" s="38"/>
      <c r="AF200" s="42"/>
      <c r="BB200" s="470"/>
      <c r="BC200" s="305"/>
      <c r="BD200" s="118" t="s">
        <v>815</v>
      </c>
      <c r="BE200" s="119"/>
      <c r="BF200" s="119" t="s">
        <v>959</v>
      </c>
      <c r="BG200" s="46"/>
      <c r="BH200" s="61"/>
      <c r="BI200" s="63"/>
      <c r="BJ200" s="63"/>
      <c r="BK200" s="63"/>
      <c r="BL200" s="61"/>
      <c r="BM200" s="61"/>
      <c r="BN200" s="61"/>
      <c r="BO200" s="61"/>
      <c r="BP200" s="61"/>
      <c r="BQ200" s="61"/>
      <c r="BR200" s="61"/>
      <c r="BS200" s="61"/>
      <c r="BT200" s="61"/>
      <c r="BU200" s="61"/>
      <c r="BV200" s="61"/>
      <c r="BW200" s="63"/>
      <c r="BX200" s="63"/>
      <c r="BY200" s="63"/>
      <c r="BZ200" s="61"/>
      <c r="CA200" s="63"/>
      <c r="CB200" s="63"/>
      <c r="CC200" s="63"/>
      <c r="CD200" s="63"/>
      <c r="CE200" s="63"/>
      <c r="CF200" s="63"/>
      <c r="CG200" s="63"/>
      <c r="CH200" s="63"/>
      <c r="CI200" s="67"/>
    </row>
    <row r="201" spans="1:87" ht="14" customHeight="1" x14ac:dyDescent="0.15">
      <c r="A201" s="506">
        <f t="shared" si="13"/>
        <v>0</v>
      </c>
      <c r="B201" s="118"/>
      <c r="C201" s="119" t="s">
        <v>962</v>
      </c>
      <c r="D201" s="46">
        <v>4</v>
      </c>
      <c r="E201" s="47">
        <v>880</v>
      </c>
      <c r="F201" s="49">
        <v>4.3160429470651618</v>
      </c>
      <c r="G201" s="49">
        <v>4.0044423907072488</v>
      </c>
      <c r="H201" s="49">
        <v>7.8010185095656528</v>
      </c>
      <c r="I201" s="49">
        <v>72.470596845512347</v>
      </c>
      <c r="J201" s="49">
        <v>67.880728551403749</v>
      </c>
      <c r="K201" s="47">
        <v>909.63433530054647</v>
      </c>
      <c r="L201" s="49">
        <v>107.64161240310077</v>
      </c>
      <c r="M201" s="49">
        <v>312.97884043974557</v>
      </c>
      <c r="N201" s="47">
        <v>603.25209199458743</v>
      </c>
      <c r="O201" s="47">
        <v>363.26905868263481</v>
      </c>
      <c r="P201" s="49">
        <v>46.922874999999998</v>
      </c>
      <c r="Q201" s="49">
        <v>56.895901912267362</v>
      </c>
      <c r="R201" s="47">
        <v>63.137232773106753</v>
      </c>
      <c r="S201" s="49">
        <v>90.176668235294116</v>
      </c>
      <c r="T201" s="49">
        <v>3.34</v>
      </c>
      <c r="U201" s="49">
        <v>3.6959754468357269</v>
      </c>
      <c r="V201" s="49">
        <v>1.53</v>
      </c>
      <c r="W201" s="49">
        <v>27.806200000000004</v>
      </c>
      <c r="X201" s="49"/>
      <c r="Y201" s="49"/>
      <c r="Z201" s="49"/>
      <c r="AA201" s="49"/>
      <c r="AB201" s="49"/>
      <c r="AC201" s="49"/>
      <c r="AD201" s="49"/>
      <c r="AE201" s="49"/>
      <c r="AF201" s="53"/>
      <c r="BB201" s="470"/>
      <c r="BC201" s="305"/>
      <c r="BD201" s="115" t="s">
        <v>369</v>
      </c>
      <c r="BE201" s="313"/>
      <c r="BF201" s="116" t="s">
        <v>960</v>
      </c>
      <c r="BG201" s="35"/>
      <c r="BH201" s="36"/>
      <c r="BI201" s="38"/>
      <c r="BJ201" s="38"/>
      <c r="BK201" s="38"/>
      <c r="BL201" s="36"/>
      <c r="BM201" s="36"/>
      <c r="BN201" s="36"/>
      <c r="BO201" s="36"/>
      <c r="BP201" s="36"/>
      <c r="BQ201" s="36"/>
      <c r="BR201" s="36"/>
      <c r="BS201" s="36"/>
      <c r="BT201" s="36"/>
      <c r="BU201" s="36"/>
      <c r="BV201" s="36"/>
      <c r="BW201" s="38"/>
      <c r="BX201" s="38"/>
      <c r="BY201" s="38"/>
      <c r="BZ201" s="36"/>
      <c r="CA201" s="38"/>
      <c r="CB201" s="38"/>
      <c r="CC201" s="38"/>
      <c r="CD201" s="38"/>
      <c r="CE201" s="38"/>
      <c r="CF201" s="38"/>
      <c r="CG201" s="38"/>
      <c r="CH201" s="38"/>
      <c r="CI201" s="42"/>
    </row>
    <row r="202" spans="1:87" ht="14" customHeight="1" x14ac:dyDescent="0.15">
      <c r="A202" s="506">
        <f t="shared" si="13"/>
        <v>0</v>
      </c>
      <c r="B202" s="117"/>
      <c r="C202" s="116" t="s">
        <v>963</v>
      </c>
      <c r="D202" s="35">
        <v>5</v>
      </c>
      <c r="E202" s="54">
        <v>880</v>
      </c>
      <c r="F202" s="56">
        <v>3.8676563251759952</v>
      </c>
      <c r="G202" s="56">
        <v>3.4578587781523797</v>
      </c>
      <c r="H202" s="56">
        <v>7.1045004408275405</v>
      </c>
      <c r="I202" s="56">
        <v>65.800614678169978</v>
      </c>
      <c r="J202" s="56">
        <v>60.859821508657049</v>
      </c>
      <c r="K202" s="54">
        <v>911.75762268266078</v>
      </c>
      <c r="L202" s="56">
        <v>96.913811799054088</v>
      </c>
      <c r="M202" s="56">
        <v>334.51194298181849</v>
      </c>
      <c r="N202" s="54">
        <v>661.25719513784884</v>
      </c>
      <c r="O202" s="54">
        <v>401.44572105138241</v>
      </c>
      <c r="P202" s="56">
        <v>39.446486478269293</v>
      </c>
      <c r="Q202" s="56">
        <v>51.687636301113862</v>
      </c>
      <c r="R202" s="54">
        <v>61.942761516612897</v>
      </c>
      <c r="S202" s="56">
        <v>87.918554216867463</v>
      </c>
      <c r="T202" s="56">
        <v>3.69</v>
      </c>
      <c r="U202" s="56">
        <v>3.2431962688845024</v>
      </c>
      <c r="V202" s="56">
        <v>1.5</v>
      </c>
      <c r="W202" s="56">
        <v>24.857500444867902</v>
      </c>
      <c r="X202" s="56"/>
      <c r="Y202" s="56"/>
      <c r="Z202" s="56"/>
      <c r="AA202" s="56"/>
      <c r="AB202" s="56"/>
      <c r="AC202" s="56"/>
      <c r="AD202" s="56"/>
      <c r="AE202" s="56"/>
      <c r="AF202" s="60"/>
      <c r="BB202" s="470"/>
      <c r="BC202" s="305"/>
      <c r="BD202" s="115" t="s">
        <v>805</v>
      </c>
      <c r="BE202" s="313"/>
      <c r="BF202" s="116" t="s">
        <v>961</v>
      </c>
      <c r="BG202" s="35"/>
      <c r="BH202" s="36"/>
      <c r="BI202" s="38"/>
      <c r="BJ202" s="38"/>
      <c r="BK202" s="38"/>
      <c r="BL202" s="36"/>
      <c r="BM202" s="36"/>
      <c r="BN202" s="36"/>
      <c r="BO202" s="36"/>
      <c r="BP202" s="36"/>
      <c r="BQ202" s="36"/>
      <c r="BR202" s="36"/>
      <c r="BS202" s="36"/>
      <c r="BT202" s="36"/>
      <c r="BU202" s="36"/>
      <c r="BV202" s="36"/>
      <c r="BW202" s="38"/>
      <c r="BX202" s="38"/>
      <c r="BY202" s="38"/>
      <c r="BZ202" s="36"/>
      <c r="CA202" s="38"/>
      <c r="CB202" s="38"/>
      <c r="CC202" s="38"/>
      <c r="CD202" s="38"/>
      <c r="CE202" s="38"/>
      <c r="CF202" s="38"/>
      <c r="CG202" s="38"/>
      <c r="CH202" s="38"/>
      <c r="CI202" s="42"/>
    </row>
    <row r="203" spans="1:87" ht="14" customHeight="1" x14ac:dyDescent="0.15">
      <c r="A203" s="506">
        <f t="shared" si="13"/>
        <v>0</v>
      </c>
      <c r="B203" s="117" t="str">
        <f>IF($BE$6=1,BD205,BD206)</f>
        <v>Weissklee (folg. Aufwüchse)</v>
      </c>
      <c r="C203" s="116" t="s">
        <v>964</v>
      </c>
      <c r="D203" s="35">
        <v>1</v>
      </c>
      <c r="E203" s="54">
        <v>880</v>
      </c>
      <c r="F203" s="56">
        <v>5.8831850483916837</v>
      </c>
      <c r="G203" s="56">
        <v>5.9805220880896632</v>
      </c>
      <c r="H203" s="56">
        <v>10.110271524466041</v>
      </c>
      <c r="I203" s="56">
        <v>105.20411918729488</v>
      </c>
      <c r="J203" s="56">
        <v>145.29969273422665</v>
      </c>
      <c r="K203" s="54">
        <v>870.86586898096311</v>
      </c>
      <c r="L203" s="56">
        <v>226.51714316925037</v>
      </c>
      <c r="M203" s="56">
        <v>167.87543034386488</v>
      </c>
      <c r="N203" s="54">
        <v>247.65207274771794</v>
      </c>
      <c r="O203" s="54">
        <v>220.22602299814233</v>
      </c>
      <c r="P203" s="56">
        <v>61.818810082895666</v>
      </c>
      <c r="Q203" s="56">
        <v>73.98279619121125</v>
      </c>
      <c r="R203" s="54">
        <v>72.818207932451273</v>
      </c>
      <c r="S203" s="56">
        <v>128.63010280373834</v>
      </c>
      <c r="T203" s="56">
        <v>14.83</v>
      </c>
      <c r="U203" s="56">
        <v>3.9768739021492081</v>
      </c>
      <c r="V203" s="56">
        <v>2.1800000000000002</v>
      </c>
      <c r="W203" s="56">
        <v>33.351700000000001</v>
      </c>
      <c r="X203" s="56"/>
      <c r="Y203" s="56"/>
      <c r="Z203" s="56"/>
      <c r="AA203" s="56"/>
      <c r="AB203" s="56"/>
      <c r="AC203" s="56"/>
      <c r="AD203" s="56"/>
      <c r="AE203" s="56"/>
      <c r="AF203" s="60"/>
      <c r="BB203" s="470"/>
      <c r="BC203" s="305"/>
      <c r="BD203" s="117"/>
      <c r="BE203" s="116"/>
      <c r="BF203" s="116" t="s">
        <v>962</v>
      </c>
      <c r="BG203" s="35"/>
      <c r="BH203" s="36"/>
      <c r="BI203" s="38"/>
      <c r="BJ203" s="38"/>
      <c r="BK203" s="38"/>
      <c r="BL203" s="36"/>
      <c r="BM203" s="36"/>
      <c r="BN203" s="36"/>
      <c r="BO203" s="36"/>
      <c r="BP203" s="36"/>
      <c r="BQ203" s="36"/>
      <c r="BR203" s="36"/>
      <c r="BS203" s="36"/>
      <c r="BT203" s="36"/>
      <c r="BU203" s="36"/>
      <c r="BV203" s="36"/>
      <c r="BW203" s="38"/>
      <c r="BX203" s="38"/>
      <c r="BY203" s="38"/>
      <c r="BZ203" s="36"/>
      <c r="CA203" s="38"/>
      <c r="CB203" s="38"/>
      <c r="CC203" s="38"/>
      <c r="CD203" s="38"/>
      <c r="CE203" s="38"/>
      <c r="CF203" s="38"/>
      <c r="CG203" s="38"/>
      <c r="CH203" s="38"/>
      <c r="CI203" s="42"/>
    </row>
    <row r="204" spans="1:87" ht="14" customHeight="1" x14ac:dyDescent="0.15">
      <c r="A204" s="506">
        <f t="shared" si="13"/>
        <v>0</v>
      </c>
      <c r="B204" s="117"/>
      <c r="C204" s="116" t="s">
        <v>965</v>
      </c>
      <c r="D204" s="35">
        <v>2</v>
      </c>
      <c r="E204" s="54">
        <v>880</v>
      </c>
      <c r="F204" s="56">
        <v>5.7162832371770236</v>
      </c>
      <c r="G204" s="56">
        <v>5.7703271137182863</v>
      </c>
      <c r="H204" s="56">
        <v>9.8680696501637595</v>
      </c>
      <c r="I204" s="56">
        <v>100.98652492278916</v>
      </c>
      <c r="J204" s="56">
        <v>131.89923818588375</v>
      </c>
      <c r="K204" s="54">
        <v>875.95362157303384</v>
      </c>
      <c r="L204" s="56">
        <v>205.71354210802113</v>
      </c>
      <c r="M204" s="56">
        <v>185.11815697317499</v>
      </c>
      <c r="N204" s="54">
        <v>272.24607348384143</v>
      </c>
      <c r="O204" s="54">
        <v>241.28692585446407</v>
      </c>
      <c r="P204" s="56">
        <v>71.113590215683388</v>
      </c>
      <c r="Q204" s="56">
        <v>72.360260551144989</v>
      </c>
      <c r="R204" s="54">
        <v>71.682867589651465</v>
      </c>
      <c r="S204" s="56">
        <v>123.71930181818182</v>
      </c>
      <c r="T204" s="56">
        <v>14.75</v>
      </c>
      <c r="U204" s="56">
        <v>3.576319517166175</v>
      </c>
      <c r="V204" s="56">
        <v>2.17</v>
      </c>
      <c r="W204" s="56">
        <v>32.892400000000002</v>
      </c>
      <c r="X204" s="56"/>
      <c r="Y204" s="56"/>
      <c r="Z204" s="56"/>
      <c r="AA204" s="56"/>
      <c r="AB204" s="56"/>
      <c r="AC204" s="56"/>
      <c r="AD204" s="56"/>
      <c r="AE204" s="56"/>
      <c r="AF204" s="60"/>
      <c r="BB204" s="470"/>
      <c r="BC204" s="305"/>
      <c r="BD204" s="117"/>
      <c r="BE204" s="116"/>
      <c r="BF204" s="116" t="s">
        <v>963</v>
      </c>
      <c r="BG204" s="35"/>
      <c r="BH204" s="36"/>
      <c r="BI204" s="38"/>
      <c r="BJ204" s="38"/>
      <c r="BK204" s="38"/>
      <c r="BL204" s="36"/>
      <c r="BM204" s="36"/>
      <c r="BN204" s="36"/>
      <c r="BO204" s="36"/>
      <c r="BP204" s="36"/>
      <c r="BQ204" s="36"/>
      <c r="BR204" s="36"/>
      <c r="BS204" s="36"/>
      <c r="BT204" s="36"/>
      <c r="BU204" s="36"/>
      <c r="BV204" s="36"/>
      <c r="BW204" s="38"/>
      <c r="BX204" s="38"/>
      <c r="BY204" s="38"/>
      <c r="BZ204" s="36"/>
      <c r="CA204" s="38"/>
      <c r="CB204" s="38"/>
      <c r="CC204" s="38"/>
      <c r="CD204" s="38"/>
      <c r="CE204" s="38"/>
      <c r="CF204" s="38"/>
      <c r="CG204" s="38"/>
      <c r="CH204" s="38"/>
      <c r="CI204" s="42"/>
    </row>
    <row r="205" spans="1:87" ht="14" customHeight="1" x14ac:dyDescent="0.15">
      <c r="A205" s="506">
        <f t="shared" si="13"/>
        <v>0</v>
      </c>
      <c r="B205" s="117"/>
      <c r="C205" s="116" t="s">
        <v>966</v>
      </c>
      <c r="D205" s="35">
        <v>3</v>
      </c>
      <c r="E205" s="54">
        <v>880</v>
      </c>
      <c r="F205" s="56">
        <v>5.6128042267559906</v>
      </c>
      <c r="G205" s="56">
        <v>5.6317244361592973</v>
      </c>
      <c r="H205" s="56">
        <v>9.7264297276765159</v>
      </c>
      <c r="I205" s="56">
        <v>99.470476913703408</v>
      </c>
      <c r="J205" s="56">
        <v>128.61418354804158</v>
      </c>
      <c r="K205" s="54">
        <v>881.03926351351356</v>
      </c>
      <c r="L205" s="56">
        <v>200.63604291845493</v>
      </c>
      <c r="M205" s="56">
        <v>198.71728323699423</v>
      </c>
      <c r="N205" s="54">
        <v>291.1883155972838</v>
      </c>
      <c r="O205" s="54">
        <v>254.23897994011142</v>
      </c>
      <c r="P205" s="56">
        <v>72.520653876928307</v>
      </c>
      <c r="Q205" s="56">
        <v>71.016082161016698</v>
      </c>
      <c r="R205" s="54">
        <v>71.31828885360467</v>
      </c>
      <c r="S205" s="56">
        <v>118.78094642857143</v>
      </c>
      <c r="T205" s="56">
        <v>14.63</v>
      </c>
      <c r="U205" s="56">
        <v>3.2950754556810447</v>
      </c>
      <c r="V205" s="56">
        <v>2.16</v>
      </c>
      <c r="W205" s="56">
        <v>32.433100000000003</v>
      </c>
      <c r="X205" s="56"/>
      <c r="Y205" s="56"/>
      <c r="Z205" s="56"/>
      <c r="AA205" s="56"/>
      <c r="AB205" s="56"/>
      <c r="AC205" s="56"/>
      <c r="AD205" s="56"/>
      <c r="AE205" s="56"/>
      <c r="AF205" s="60"/>
      <c r="BB205" s="470"/>
      <c r="BC205" s="305"/>
      <c r="BD205" s="118" t="s">
        <v>821</v>
      </c>
      <c r="BE205" s="119"/>
      <c r="BF205" s="119" t="s">
        <v>964</v>
      </c>
      <c r="BG205" s="46"/>
      <c r="BH205" s="47"/>
      <c r="BI205" s="49"/>
      <c r="BJ205" s="49"/>
      <c r="BK205" s="49"/>
      <c r="BL205" s="47"/>
      <c r="BM205" s="47"/>
      <c r="BN205" s="47"/>
      <c r="BO205" s="47"/>
      <c r="BP205" s="47"/>
      <c r="BQ205" s="47"/>
      <c r="BR205" s="47"/>
      <c r="BS205" s="47"/>
      <c r="BT205" s="47"/>
      <c r="BU205" s="47"/>
      <c r="BV205" s="47"/>
      <c r="BW205" s="49"/>
      <c r="BX205" s="49"/>
      <c r="BY205" s="49"/>
      <c r="BZ205" s="47"/>
      <c r="CA205" s="49"/>
      <c r="CB205" s="49"/>
      <c r="CC205" s="49"/>
      <c r="CD205" s="49"/>
      <c r="CE205" s="49"/>
      <c r="CF205" s="49"/>
      <c r="CG205" s="49"/>
      <c r="CH205" s="49"/>
      <c r="CI205" s="53"/>
    </row>
    <row r="206" spans="1:87" ht="14" customHeight="1" x14ac:dyDescent="0.15">
      <c r="A206" s="506">
        <f t="shared" si="13"/>
        <v>0</v>
      </c>
      <c r="B206" s="118"/>
      <c r="C206" s="119" t="s">
        <v>967</v>
      </c>
      <c r="D206" s="46">
        <v>4</v>
      </c>
      <c r="E206" s="61">
        <v>880</v>
      </c>
      <c r="F206" s="63">
        <v>5.3751146827414882</v>
      </c>
      <c r="G206" s="63">
        <v>5.317890688402537</v>
      </c>
      <c r="H206" s="63">
        <v>9.3942427002283502</v>
      </c>
      <c r="I206" s="63">
        <v>96.183440033366381</v>
      </c>
      <c r="J206" s="63">
        <v>122.51616488568661</v>
      </c>
      <c r="K206" s="61">
        <v>890.00225479143171</v>
      </c>
      <c r="L206" s="63">
        <v>191.23264285714285</v>
      </c>
      <c r="M206" s="63">
        <v>217.88860335195531</v>
      </c>
      <c r="N206" s="61">
        <v>306.83228538700416</v>
      </c>
      <c r="O206" s="61">
        <v>282.52979661016951</v>
      </c>
      <c r="P206" s="63">
        <v>59.884338170419134</v>
      </c>
      <c r="Q206" s="63">
        <v>68.053271474759413</v>
      </c>
      <c r="R206" s="61">
        <v>70.607596589949594</v>
      </c>
      <c r="S206" s="63">
        <v>110.01769911504425</v>
      </c>
      <c r="T206" s="63">
        <v>14.47</v>
      </c>
      <c r="U206" s="63">
        <v>3.3332999999999999</v>
      </c>
      <c r="V206" s="63">
        <v>2.13</v>
      </c>
      <c r="W206" s="63">
        <v>31.973800000000001</v>
      </c>
      <c r="X206" s="63"/>
      <c r="Y206" s="63"/>
      <c r="Z206" s="63"/>
      <c r="AA206" s="63"/>
      <c r="AB206" s="63"/>
      <c r="AC206" s="63"/>
      <c r="AD206" s="63"/>
      <c r="AE206" s="63"/>
      <c r="AF206" s="67"/>
      <c r="BB206" s="470"/>
      <c r="BC206" s="305"/>
      <c r="BD206" s="115" t="s">
        <v>823</v>
      </c>
      <c r="BE206" s="313"/>
      <c r="BF206" s="116" t="s">
        <v>965</v>
      </c>
      <c r="BG206" s="35"/>
      <c r="BH206" s="54"/>
      <c r="BI206" s="56"/>
      <c r="BJ206" s="56"/>
      <c r="BK206" s="56"/>
      <c r="BL206" s="54"/>
      <c r="BM206" s="54"/>
      <c r="BN206" s="54"/>
      <c r="BO206" s="54"/>
      <c r="BP206" s="54"/>
      <c r="BQ206" s="54"/>
      <c r="BR206" s="54"/>
      <c r="BS206" s="54"/>
      <c r="BT206" s="54"/>
      <c r="BU206" s="54"/>
      <c r="BV206" s="54"/>
      <c r="BW206" s="56"/>
      <c r="BX206" s="56"/>
      <c r="BY206" s="56"/>
      <c r="BZ206" s="54"/>
      <c r="CA206" s="56"/>
      <c r="CB206" s="56"/>
      <c r="CC206" s="56"/>
      <c r="CD206" s="56"/>
      <c r="CE206" s="56"/>
      <c r="CF206" s="56"/>
      <c r="CG206" s="56"/>
      <c r="CH206" s="56"/>
      <c r="CI206" s="60"/>
    </row>
    <row r="207" spans="1:87" ht="14" customHeight="1" x14ac:dyDescent="0.15">
      <c r="A207" s="506">
        <f t="shared" si="13"/>
        <v>0</v>
      </c>
      <c r="B207" s="117"/>
      <c r="C207" s="116" t="s">
        <v>968</v>
      </c>
      <c r="D207" s="35">
        <v>5</v>
      </c>
      <c r="E207" s="36">
        <v>880</v>
      </c>
      <c r="F207" s="38">
        <v>4.7191041258366484</v>
      </c>
      <c r="G207" s="38">
        <v>4.4809821575647435</v>
      </c>
      <c r="H207" s="38">
        <v>8.4344556829033817</v>
      </c>
      <c r="I207" s="38">
        <v>88.094638950890001</v>
      </c>
      <c r="J207" s="38">
        <v>113.27098981333351</v>
      </c>
      <c r="K207" s="36">
        <v>899.2175749511822</v>
      </c>
      <c r="L207" s="38">
        <v>177.01735241797434</v>
      </c>
      <c r="M207" s="38">
        <v>256.48655590136673</v>
      </c>
      <c r="N207" s="36">
        <v>370.45908636480124</v>
      </c>
      <c r="O207" s="36">
        <v>305.39675</v>
      </c>
      <c r="P207" s="38">
        <v>51.758186046376721</v>
      </c>
      <c r="Q207" s="38">
        <v>60.415945340458549</v>
      </c>
      <c r="R207" s="36">
        <v>69.500806579243573</v>
      </c>
      <c r="S207" s="38">
        <v>101.05738502548637</v>
      </c>
      <c r="T207" s="38">
        <v>14.28</v>
      </c>
      <c r="U207" s="38">
        <v>3.1973507467414888</v>
      </c>
      <c r="V207" s="38">
        <v>2.1</v>
      </c>
      <c r="W207" s="38">
        <v>31.514499999999998</v>
      </c>
      <c r="X207" s="38"/>
      <c r="Y207" s="38"/>
      <c r="Z207" s="38"/>
      <c r="AA207" s="38"/>
      <c r="AB207" s="38"/>
      <c r="AC207" s="38"/>
      <c r="AD207" s="38"/>
      <c r="AE207" s="38"/>
      <c r="AF207" s="42"/>
      <c r="BB207" s="470"/>
      <c r="BC207" s="305"/>
      <c r="BD207" s="117"/>
      <c r="BE207" s="116"/>
      <c r="BF207" s="116" t="s">
        <v>966</v>
      </c>
      <c r="BG207" s="35"/>
      <c r="BH207" s="54"/>
      <c r="BI207" s="56"/>
      <c r="BJ207" s="56"/>
      <c r="BK207" s="56"/>
      <c r="BL207" s="54"/>
      <c r="BM207" s="54"/>
      <c r="BN207" s="54"/>
      <c r="BO207" s="54"/>
      <c r="BP207" s="54"/>
      <c r="BQ207" s="54"/>
      <c r="BR207" s="54"/>
      <c r="BS207" s="54"/>
      <c r="BT207" s="54"/>
      <c r="BU207" s="54"/>
      <c r="BV207" s="54"/>
      <c r="BW207" s="56"/>
      <c r="BX207" s="56"/>
      <c r="BY207" s="56"/>
      <c r="BZ207" s="54"/>
      <c r="CA207" s="56"/>
      <c r="CB207" s="56"/>
      <c r="CC207" s="56"/>
      <c r="CD207" s="56"/>
      <c r="CE207" s="56"/>
      <c r="CF207" s="56"/>
      <c r="CG207" s="56"/>
      <c r="CH207" s="56"/>
      <c r="CI207" s="60"/>
    </row>
    <row r="208" spans="1:87" ht="14" customHeight="1" x14ac:dyDescent="0.15">
      <c r="A208" s="506">
        <f t="shared" si="13"/>
        <v>0</v>
      </c>
      <c r="B208" s="117" t="str">
        <f>IF($BE$6=1,BD210,BD211)</f>
        <v>Rotklee (folg. Aufwüchse)</v>
      </c>
      <c r="C208" s="116" t="s">
        <v>969</v>
      </c>
      <c r="D208" s="35">
        <v>1</v>
      </c>
      <c r="E208" s="36">
        <v>880</v>
      </c>
      <c r="F208" s="38">
        <v>5.6738564989718023</v>
      </c>
      <c r="G208" s="38">
        <v>5.685833057746625</v>
      </c>
      <c r="H208" s="38">
        <v>9.8399058083958764</v>
      </c>
      <c r="I208" s="38">
        <v>103.32966056715642</v>
      </c>
      <c r="J208" s="38">
        <v>143.715255854877</v>
      </c>
      <c r="K208" s="36">
        <v>886.00729303633034</v>
      </c>
      <c r="L208" s="38">
        <v>224.06212737558457</v>
      </c>
      <c r="M208" s="38">
        <v>157.47467629529126</v>
      </c>
      <c r="N208" s="36">
        <v>264.58099811128221</v>
      </c>
      <c r="O208" s="36">
        <v>197.3958015230225</v>
      </c>
      <c r="P208" s="38">
        <v>57.547311046363234</v>
      </c>
      <c r="Q208" s="38">
        <v>70.67484714278514</v>
      </c>
      <c r="R208" s="36">
        <v>72.522336318313364</v>
      </c>
      <c r="S208" s="38">
        <v>113.73588181882488</v>
      </c>
      <c r="T208" s="38">
        <v>17.059999999999999</v>
      </c>
      <c r="U208" s="38">
        <v>3.687739838468628</v>
      </c>
      <c r="V208" s="38">
        <v>2.73</v>
      </c>
      <c r="W208" s="38">
        <v>34.195063428743119</v>
      </c>
      <c r="X208" s="38"/>
      <c r="Y208" s="38"/>
      <c r="Z208" s="38"/>
      <c r="AA208" s="38"/>
      <c r="AB208" s="38"/>
      <c r="AC208" s="38"/>
      <c r="AD208" s="38"/>
      <c r="AE208" s="38"/>
      <c r="AF208" s="42"/>
      <c r="BB208" s="470"/>
      <c r="BC208" s="305"/>
      <c r="BD208" s="117"/>
      <c r="BE208" s="116"/>
      <c r="BF208" s="116" t="s">
        <v>967</v>
      </c>
      <c r="BG208" s="35"/>
      <c r="BH208" s="54"/>
      <c r="BI208" s="56"/>
      <c r="BJ208" s="56"/>
      <c r="BK208" s="56"/>
      <c r="BL208" s="54"/>
      <c r="BM208" s="54"/>
      <c r="BN208" s="54"/>
      <c r="BO208" s="54"/>
      <c r="BP208" s="54"/>
      <c r="BQ208" s="54"/>
      <c r="BR208" s="54"/>
      <c r="BS208" s="54"/>
      <c r="BT208" s="54"/>
      <c r="BU208" s="54"/>
      <c r="BV208" s="54"/>
      <c r="BW208" s="56"/>
      <c r="BX208" s="56"/>
      <c r="BY208" s="56"/>
      <c r="BZ208" s="54"/>
      <c r="CA208" s="56"/>
      <c r="CB208" s="56"/>
      <c r="CC208" s="56"/>
      <c r="CD208" s="56"/>
      <c r="CE208" s="56"/>
      <c r="CF208" s="56"/>
      <c r="CG208" s="56"/>
      <c r="CH208" s="56"/>
      <c r="CI208" s="60"/>
    </row>
    <row r="209" spans="1:87" ht="14" customHeight="1" x14ac:dyDescent="0.15">
      <c r="A209" s="506">
        <f t="shared" si="13"/>
        <v>0</v>
      </c>
      <c r="B209" s="117"/>
      <c r="C209" s="116" t="s">
        <v>970</v>
      </c>
      <c r="D209" s="35">
        <v>2</v>
      </c>
      <c r="E209" s="36">
        <v>880</v>
      </c>
      <c r="F209" s="38">
        <v>5.660192629721811</v>
      </c>
      <c r="G209" s="38">
        <v>5.6648108791508296</v>
      </c>
      <c r="H209" s="38">
        <v>9.8240571428376278</v>
      </c>
      <c r="I209" s="38">
        <v>100.64772247861926</v>
      </c>
      <c r="J209" s="38">
        <v>130.11747213864925</v>
      </c>
      <c r="K209" s="36">
        <v>896.90570210876808</v>
      </c>
      <c r="L209" s="38">
        <v>202.99167242652726</v>
      </c>
      <c r="M209" s="38">
        <v>178</v>
      </c>
      <c r="N209" s="36">
        <v>286.31932584269663</v>
      </c>
      <c r="O209" s="36">
        <v>193.91689224991811</v>
      </c>
      <c r="P209" s="38">
        <v>75.816351651380444</v>
      </c>
      <c r="Q209" s="38">
        <v>70.457587125098655</v>
      </c>
      <c r="R209" s="36">
        <v>71.244328860713495</v>
      </c>
      <c r="S209" s="38">
        <v>102.95795555555554</v>
      </c>
      <c r="T209" s="38">
        <v>16.079999999999998</v>
      </c>
      <c r="U209" s="38">
        <v>3.0616176129469932</v>
      </c>
      <c r="V209" s="38">
        <v>2.66</v>
      </c>
      <c r="W209" s="38">
        <v>27.752432181524114</v>
      </c>
      <c r="X209" s="38"/>
      <c r="Y209" s="38"/>
      <c r="Z209" s="38"/>
      <c r="AA209" s="38"/>
      <c r="AB209" s="38"/>
      <c r="AC209" s="38"/>
      <c r="AD209" s="38"/>
      <c r="AE209" s="38"/>
      <c r="AF209" s="42"/>
      <c r="BB209" s="470"/>
      <c r="BC209" s="305"/>
      <c r="BD209" s="117"/>
      <c r="BE209" s="116"/>
      <c r="BF209" s="116" t="s">
        <v>968</v>
      </c>
      <c r="BG209" s="35"/>
      <c r="BH209" s="54"/>
      <c r="BI209" s="56"/>
      <c r="BJ209" s="56"/>
      <c r="BK209" s="56"/>
      <c r="BL209" s="54"/>
      <c r="BM209" s="54"/>
      <c r="BN209" s="54"/>
      <c r="BO209" s="54"/>
      <c r="BP209" s="54"/>
      <c r="BQ209" s="54"/>
      <c r="BR209" s="54"/>
      <c r="BS209" s="54"/>
      <c r="BT209" s="54"/>
      <c r="BU209" s="54"/>
      <c r="BV209" s="54"/>
      <c r="BW209" s="56"/>
      <c r="BX209" s="56"/>
      <c r="BY209" s="56"/>
      <c r="BZ209" s="54"/>
      <c r="CA209" s="56"/>
      <c r="CB209" s="56"/>
      <c r="CC209" s="56"/>
      <c r="CD209" s="56"/>
      <c r="CE209" s="56"/>
      <c r="CF209" s="56"/>
      <c r="CG209" s="56"/>
      <c r="CH209" s="56"/>
      <c r="CI209" s="60"/>
    </row>
    <row r="210" spans="1:87" ht="14" customHeight="1" x14ac:dyDescent="0.15">
      <c r="A210" s="506">
        <f t="shared" si="13"/>
        <v>0</v>
      </c>
      <c r="B210" s="117"/>
      <c r="C210" s="116" t="s">
        <v>971</v>
      </c>
      <c r="D210" s="35">
        <v>3</v>
      </c>
      <c r="E210" s="36">
        <v>880</v>
      </c>
      <c r="F210" s="38">
        <v>5.3750600648724278</v>
      </c>
      <c r="G210" s="38">
        <v>5.300869013138529</v>
      </c>
      <c r="H210" s="38">
        <v>9.4117361278917322</v>
      </c>
      <c r="I210" s="38">
        <v>94.702526365100951</v>
      </c>
      <c r="J210" s="38">
        <v>113.80130664712232</v>
      </c>
      <c r="K210" s="36">
        <v>905.99779005524863</v>
      </c>
      <c r="L210" s="38">
        <v>177.85527462903207</v>
      </c>
      <c r="M210" s="38">
        <v>218.61542360082467</v>
      </c>
      <c r="N210" s="36">
        <v>344.88240300280364</v>
      </c>
      <c r="O210" s="36">
        <v>268.63342123370984</v>
      </c>
      <c r="P210" s="38">
        <v>72.502917534936373</v>
      </c>
      <c r="Q210" s="38">
        <v>67.517411937118212</v>
      </c>
      <c r="R210" s="36">
        <v>69.460703530290161</v>
      </c>
      <c r="S210" s="38">
        <v>93.978947368421061</v>
      </c>
      <c r="T210" s="38">
        <v>15.11</v>
      </c>
      <c r="U210" s="38">
        <v>2.8566203771510481</v>
      </c>
      <c r="V210" s="38">
        <v>2.5</v>
      </c>
      <c r="W210" s="38">
        <v>27.743587940187631</v>
      </c>
      <c r="X210" s="38"/>
      <c r="Y210" s="38"/>
      <c r="Z210" s="38"/>
      <c r="AA210" s="38"/>
      <c r="AB210" s="38"/>
      <c r="AC210" s="38"/>
      <c r="AD210" s="38"/>
      <c r="AE210" s="38"/>
      <c r="AF210" s="42"/>
      <c r="BB210" s="470"/>
      <c r="BC210" s="305"/>
      <c r="BD210" s="118" t="s">
        <v>828</v>
      </c>
      <c r="BE210" s="119"/>
      <c r="BF210" s="119" t="s">
        <v>969</v>
      </c>
      <c r="BG210" s="46"/>
      <c r="BH210" s="61"/>
      <c r="BI210" s="63"/>
      <c r="BJ210" s="63"/>
      <c r="BK210" s="63"/>
      <c r="BL210" s="61"/>
      <c r="BM210" s="61"/>
      <c r="BN210" s="61"/>
      <c r="BO210" s="61"/>
      <c r="BP210" s="61"/>
      <c r="BQ210" s="61"/>
      <c r="BR210" s="61"/>
      <c r="BS210" s="61"/>
      <c r="BT210" s="61"/>
      <c r="BU210" s="61"/>
      <c r="BV210" s="61"/>
      <c r="BW210" s="63"/>
      <c r="BX210" s="63"/>
      <c r="BY210" s="63"/>
      <c r="BZ210" s="61"/>
      <c r="CA210" s="63"/>
      <c r="CB210" s="63"/>
      <c r="CC210" s="63"/>
      <c r="CD210" s="63"/>
      <c r="CE210" s="63"/>
      <c r="CF210" s="63"/>
      <c r="CG210" s="63"/>
      <c r="CH210" s="63"/>
      <c r="CI210" s="67"/>
    </row>
    <row r="211" spans="1:87" ht="14" customHeight="1" x14ac:dyDescent="0.15">
      <c r="A211" s="506">
        <f t="shared" si="13"/>
        <v>0</v>
      </c>
      <c r="B211" s="118"/>
      <c r="C211" s="119" t="s">
        <v>972</v>
      </c>
      <c r="D211" s="46">
        <v>4</v>
      </c>
      <c r="E211" s="47">
        <v>880</v>
      </c>
      <c r="F211" s="49">
        <v>5.0668495690255346</v>
      </c>
      <c r="G211" s="49">
        <v>4.9068502556840361</v>
      </c>
      <c r="H211" s="49">
        <v>8.9631764607374986</v>
      </c>
      <c r="I211" s="49">
        <v>89.244099309319878</v>
      </c>
      <c r="J211" s="49">
        <v>101.84722367102444</v>
      </c>
      <c r="K211" s="47">
        <v>914.64421365598935</v>
      </c>
      <c r="L211" s="49">
        <v>159.54563440860213</v>
      </c>
      <c r="M211" s="49">
        <v>258.28866346153842</v>
      </c>
      <c r="N211" s="47">
        <v>397.7555636363636</v>
      </c>
      <c r="O211" s="47">
        <v>312.65864566929139</v>
      </c>
      <c r="P211" s="49">
        <v>76.092115348299075</v>
      </c>
      <c r="Q211" s="49">
        <v>64.15667993566457</v>
      </c>
      <c r="R211" s="47">
        <v>67.934670101699183</v>
      </c>
      <c r="S211" s="49">
        <v>85.466732680751889</v>
      </c>
      <c r="T211" s="49">
        <v>14.17</v>
      </c>
      <c r="U211" s="49">
        <v>2.8013111769132966</v>
      </c>
      <c r="V211" s="49">
        <v>2.25</v>
      </c>
      <c r="W211" s="49">
        <v>27.203345679170617</v>
      </c>
      <c r="X211" s="49"/>
      <c r="Y211" s="49"/>
      <c r="Z211" s="49"/>
      <c r="AA211" s="49"/>
      <c r="AB211" s="49"/>
      <c r="AC211" s="49"/>
      <c r="AD211" s="49"/>
      <c r="AE211" s="49"/>
      <c r="AF211" s="53"/>
      <c r="BB211" s="470"/>
      <c r="BC211" s="305"/>
      <c r="BD211" s="115" t="s">
        <v>830</v>
      </c>
      <c r="BE211" s="313"/>
      <c r="BF211" s="116" t="s">
        <v>970</v>
      </c>
      <c r="BG211" s="35"/>
      <c r="BH211" s="36"/>
      <c r="BI211" s="38"/>
      <c r="BJ211" s="38"/>
      <c r="BK211" s="38"/>
      <c r="BL211" s="36"/>
      <c r="BM211" s="36"/>
      <c r="BN211" s="36"/>
      <c r="BO211" s="36"/>
      <c r="BP211" s="36"/>
      <c r="BQ211" s="36"/>
      <c r="BR211" s="36"/>
      <c r="BS211" s="36"/>
      <c r="BT211" s="36"/>
      <c r="BU211" s="36"/>
      <c r="BV211" s="36"/>
      <c r="BW211" s="38"/>
      <c r="BX211" s="38"/>
      <c r="BY211" s="38"/>
      <c r="BZ211" s="36"/>
      <c r="CA211" s="38"/>
      <c r="CB211" s="38"/>
      <c r="CC211" s="38"/>
      <c r="CD211" s="38"/>
      <c r="CE211" s="38"/>
      <c r="CF211" s="38"/>
      <c r="CG211" s="38"/>
      <c r="CH211" s="38"/>
      <c r="CI211" s="42"/>
    </row>
    <row r="212" spans="1:87" ht="14" customHeight="1" x14ac:dyDescent="0.15">
      <c r="A212" s="506">
        <f t="shared" si="13"/>
        <v>0</v>
      </c>
      <c r="B212" s="117"/>
      <c r="C212" s="116" t="s">
        <v>973</v>
      </c>
      <c r="D212" s="35">
        <v>5</v>
      </c>
      <c r="E212" s="54">
        <v>880</v>
      </c>
      <c r="F212" s="56">
        <v>4.2128059274141476</v>
      </c>
      <c r="G212" s="56">
        <v>3.8501235584799081</v>
      </c>
      <c r="H212" s="56">
        <v>7.6665886674362342</v>
      </c>
      <c r="I212" s="56">
        <v>75.267202023627362</v>
      </c>
      <c r="J212" s="56">
        <v>79.15054880555877</v>
      </c>
      <c r="K212" s="54">
        <v>922.48725141392583</v>
      </c>
      <c r="L212" s="56">
        <v>124.90167686375435</v>
      </c>
      <c r="M212" s="56">
        <v>326.43967987793866</v>
      </c>
      <c r="N212" s="54">
        <v>492.49384652338222</v>
      </c>
      <c r="O212" s="54">
        <v>394.44326077683195</v>
      </c>
      <c r="P212" s="56">
        <v>67.325832667138599</v>
      </c>
      <c r="Q212" s="56">
        <v>55.055271788231728</v>
      </c>
      <c r="R212" s="54">
        <v>64.73374609910168</v>
      </c>
      <c r="S212" s="56">
        <v>77.746260810594478</v>
      </c>
      <c r="T212" s="56">
        <v>13.26</v>
      </c>
      <c r="U212" s="56">
        <v>2.2737825038314545</v>
      </c>
      <c r="V212" s="56">
        <v>1.9</v>
      </c>
      <c r="W212" s="56">
        <v>24.108271136252476</v>
      </c>
      <c r="X212" s="56"/>
      <c r="Y212" s="56"/>
      <c r="Z212" s="56"/>
      <c r="AA212" s="56"/>
      <c r="AB212" s="56"/>
      <c r="AC212" s="56"/>
      <c r="AD212" s="56"/>
      <c r="AE212" s="56"/>
      <c r="AF212" s="60"/>
      <c r="BB212" s="470"/>
      <c r="BC212" s="305"/>
      <c r="BD212" s="117"/>
      <c r="BE212" s="116"/>
      <c r="BF212" s="116" t="s">
        <v>971</v>
      </c>
      <c r="BG212" s="35"/>
      <c r="BH212" s="36"/>
      <c r="BI212" s="38"/>
      <c r="BJ212" s="38"/>
      <c r="BK212" s="38"/>
      <c r="BL212" s="36"/>
      <c r="BM212" s="36"/>
      <c r="BN212" s="36"/>
      <c r="BO212" s="36"/>
      <c r="BP212" s="36"/>
      <c r="BQ212" s="36"/>
      <c r="BR212" s="36"/>
      <c r="BS212" s="36"/>
      <c r="BT212" s="36"/>
      <c r="BU212" s="36"/>
      <c r="BV212" s="36"/>
      <c r="BW212" s="38"/>
      <c r="BX212" s="38"/>
      <c r="BY212" s="38"/>
      <c r="BZ212" s="36"/>
      <c r="CA212" s="38"/>
      <c r="CB212" s="38"/>
      <c r="CC212" s="38"/>
      <c r="CD212" s="38"/>
      <c r="CE212" s="38"/>
      <c r="CF212" s="38"/>
      <c r="CG212" s="38"/>
      <c r="CH212" s="38"/>
      <c r="CI212" s="42"/>
    </row>
    <row r="213" spans="1:87" ht="14" customHeight="1" x14ac:dyDescent="0.15">
      <c r="A213" s="506">
        <f t="shared" si="13"/>
        <v>0</v>
      </c>
      <c r="B213" s="117" t="str">
        <f>IF($BE$6=1,BD215,BD216)</f>
        <v>Luzerne (folg. Aufwüchse)</v>
      </c>
      <c r="C213" s="116" t="s">
        <v>974</v>
      </c>
      <c r="D213" s="35">
        <v>1</v>
      </c>
      <c r="E213" s="54">
        <v>880</v>
      </c>
      <c r="F213" s="56">
        <v>5.4075251327020641</v>
      </c>
      <c r="G213" s="56">
        <v>5.3332364358940483</v>
      </c>
      <c r="H213" s="56">
        <v>9.4682205171384997</v>
      </c>
      <c r="I213" s="56">
        <v>103.4461968722446</v>
      </c>
      <c r="J213" s="56">
        <v>156.2540586270851</v>
      </c>
      <c r="K213" s="54">
        <v>884.42411245276332</v>
      </c>
      <c r="L213" s="56">
        <v>243.58539166557142</v>
      </c>
      <c r="M213" s="56">
        <v>198.14350600372083</v>
      </c>
      <c r="N213" s="54">
        <v>296.20485966129155</v>
      </c>
      <c r="O213" s="54">
        <v>261.87500507470583</v>
      </c>
      <c r="P213" s="56">
        <v>42.886309196693198</v>
      </c>
      <c r="Q213" s="56">
        <v>67.225178298589071</v>
      </c>
      <c r="R213" s="54">
        <v>73.388864170258785</v>
      </c>
      <c r="S213" s="56">
        <v>115.54956249999999</v>
      </c>
      <c r="T213" s="56">
        <v>16.16</v>
      </c>
      <c r="U213" s="56">
        <v>4.9471294480792292</v>
      </c>
      <c r="V213" s="56">
        <v>2.91</v>
      </c>
      <c r="W213" s="56">
        <v>38.547029762057342</v>
      </c>
      <c r="X213" s="56"/>
      <c r="Y213" s="56"/>
      <c r="Z213" s="56"/>
      <c r="AA213" s="56"/>
      <c r="AB213" s="56"/>
      <c r="AC213" s="56"/>
      <c r="AD213" s="56"/>
      <c r="AE213" s="56"/>
      <c r="AF213" s="60"/>
      <c r="BB213" s="470"/>
      <c r="BC213" s="305"/>
      <c r="BD213" s="117"/>
      <c r="BE213" s="116"/>
      <c r="BF213" s="116" t="s">
        <v>972</v>
      </c>
      <c r="BG213" s="35"/>
      <c r="BH213" s="36"/>
      <c r="BI213" s="38"/>
      <c r="BJ213" s="38"/>
      <c r="BK213" s="38"/>
      <c r="BL213" s="36"/>
      <c r="BM213" s="36"/>
      <c r="BN213" s="36"/>
      <c r="BO213" s="36"/>
      <c r="BP213" s="36"/>
      <c r="BQ213" s="36"/>
      <c r="BR213" s="36"/>
      <c r="BS213" s="36"/>
      <c r="BT213" s="36"/>
      <c r="BU213" s="36"/>
      <c r="BV213" s="36"/>
      <c r="BW213" s="38"/>
      <c r="BX213" s="38"/>
      <c r="BY213" s="38"/>
      <c r="BZ213" s="36"/>
      <c r="CA213" s="38"/>
      <c r="CB213" s="38"/>
      <c r="CC213" s="38"/>
      <c r="CD213" s="38"/>
      <c r="CE213" s="38"/>
      <c r="CF213" s="38"/>
      <c r="CG213" s="38"/>
      <c r="CH213" s="38"/>
      <c r="CI213" s="42"/>
    </row>
    <row r="214" spans="1:87" ht="14" customHeight="1" x14ac:dyDescent="0.15">
      <c r="A214" s="506">
        <f t="shared" si="13"/>
        <v>0</v>
      </c>
      <c r="B214" s="117"/>
      <c r="C214" s="116" t="s">
        <v>975</v>
      </c>
      <c r="D214" s="35">
        <v>2</v>
      </c>
      <c r="E214" s="54">
        <v>880</v>
      </c>
      <c r="F214" s="56">
        <v>5.1623347785406155</v>
      </c>
      <c r="G214" s="56">
        <v>5.0209301546924019</v>
      </c>
      <c r="H214" s="56">
        <v>9.1105678929628642</v>
      </c>
      <c r="I214" s="56">
        <v>97.687039722210102</v>
      </c>
      <c r="J214" s="56">
        <v>138.7329567860088</v>
      </c>
      <c r="K214" s="54">
        <v>903.73925057338886</v>
      </c>
      <c r="L214" s="56">
        <v>216.33482131045227</v>
      </c>
      <c r="M214" s="56">
        <v>251.35965248868774</v>
      </c>
      <c r="N214" s="54">
        <v>336.61942279072406</v>
      </c>
      <c r="O214" s="54">
        <v>294.32814925373134</v>
      </c>
      <c r="P214" s="56">
        <v>43.2</v>
      </c>
      <c r="Q214" s="56">
        <v>64.479595605530648</v>
      </c>
      <c r="R214" s="54">
        <v>72.014882100588736</v>
      </c>
      <c r="S214" s="56">
        <v>104.46439449541285</v>
      </c>
      <c r="T214" s="56">
        <v>16.2</v>
      </c>
      <c r="U214" s="56">
        <v>4.3065743573799242</v>
      </c>
      <c r="V214" s="56">
        <v>2.5299999999999998</v>
      </c>
      <c r="W214" s="56">
        <v>34</v>
      </c>
      <c r="X214" s="56"/>
      <c r="Y214" s="56"/>
      <c r="Z214" s="56"/>
      <c r="AA214" s="56"/>
      <c r="AB214" s="56"/>
      <c r="AC214" s="56"/>
      <c r="AD214" s="56"/>
      <c r="AE214" s="56"/>
      <c r="AF214" s="60"/>
      <c r="BB214" s="470"/>
      <c r="BC214" s="305"/>
      <c r="BD214" s="117"/>
      <c r="BE214" s="116"/>
      <c r="BF214" s="116" t="s">
        <v>973</v>
      </c>
      <c r="BG214" s="35"/>
      <c r="BH214" s="36"/>
      <c r="BI214" s="38"/>
      <c r="BJ214" s="38"/>
      <c r="BK214" s="38"/>
      <c r="BL214" s="36"/>
      <c r="BM214" s="36"/>
      <c r="BN214" s="36"/>
      <c r="BO214" s="36"/>
      <c r="BP214" s="36"/>
      <c r="BQ214" s="36"/>
      <c r="BR214" s="36"/>
      <c r="BS214" s="36"/>
      <c r="BT214" s="36"/>
      <c r="BU214" s="36"/>
      <c r="BV214" s="36"/>
      <c r="BW214" s="38"/>
      <c r="BX214" s="38"/>
      <c r="BY214" s="38"/>
      <c r="BZ214" s="36"/>
      <c r="CA214" s="38"/>
      <c r="CB214" s="38"/>
      <c r="CC214" s="38"/>
      <c r="CD214" s="38"/>
      <c r="CE214" s="38"/>
      <c r="CF214" s="38"/>
      <c r="CG214" s="38"/>
      <c r="CH214" s="38"/>
      <c r="CI214" s="42"/>
    </row>
    <row r="215" spans="1:87" ht="14" customHeight="1" x14ac:dyDescent="0.15">
      <c r="A215" s="506">
        <f t="shared" si="13"/>
        <v>0</v>
      </c>
      <c r="B215" s="117"/>
      <c r="C215" s="116" t="s">
        <v>976</v>
      </c>
      <c r="D215" s="35">
        <v>3</v>
      </c>
      <c r="E215" s="54">
        <v>880</v>
      </c>
      <c r="F215" s="56">
        <v>4.8407054208470752</v>
      </c>
      <c r="G215" s="56">
        <v>4.6180684142382828</v>
      </c>
      <c r="H215" s="56">
        <v>8.6311615983084256</v>
      </c>
      <c r="I215" s="56">
        <v>90.03739146784784</v>
      </c>
      <c r="J215" s="56">
        <v>115.79423048043914</v>
      </c>
      <c r="K215" s="54">
        <v>908.02006688963206</v>
      </c>
      <c r="L215" s="56">
        <v>180.92570904207886</v>
      </c>
      <c r="M215" s="56">
        <v>302.9461725855827</v>
      </c>
      <c r="N215" s="54">
        <v>410.49867115293841</v>
      </c>
      <c r="O215" s="54">
        <v>347.22480596697864</v>
      </c>
      <c r="P215" s="56">
        <v>42.748613809235799</v>
      </c>
      <c r="Q215" s="56">
        <v>61.21193375539869</v>
      </c>
      <c r="R215" s="54">
        <v>69.654828553287913</v>
      </c>
      <c r="S215" s="56">
        <v>92.174757281553397</v>
      </c>
      <c r="T215" s="56">
        <v>16.100000000000001</v>
      </c>
      <c r="U215" s="56">
        <v>3.7195346535999989</v>
      </c>
      <c r="V215" s="56">
        <v>2.2000000000000002</v>
      </c>
      <c r="W215" s="56">
        <v>30.674582262093363</v>
      </c>
      <c r="X215" s="56"/>
      <c r="Y215" s="56"/>
      <c r="Z215" s="56"/>
      <c r="AA215" s="56"/>
      <c r="AB215" s="56"/>
      <c r="AC215" s="56"/>
      <c r="AD215" s="56"/>
      <c r="AE215" s="56"/>
      <c r="AF215" s="60"/>
      <c r="BB215" s="470"/>
      <c r="BC215" s="305"/>
      <c r="BD215" s="118" t="s">
        <v>835</v>
      </c>
      <c r="BE215" s="119"/>
      <c r="BF215" s="119" t="s">
        <v>974</v>
      </c>
      <c r="BG215" s="46"/>
      <c r="BH215" s="47"/>
      <c r="BI215" s="49"/>
      <c r="BJ215" s="49"/>
      <c r="BK215" s="49"/>
      <c r="BL215" s="47"/>
      <c r="BM215" s="47"/>
      <c r="BN215" s="47"/>
      <c r="BO215" s="47"/>
      <c r="BP215" s="47"/>
      <c r="BQ215" s="47"/>
      <c r="BR215" s="47"/>
      <c r="BS215" s="47"/>
      <c r="BT215" s="47"/>
      <c r="BU215" s="47"/>
      <c r="BV215" s="47"/>
      <c r="BW215" s="49"/>
      <c r="BX215" s="49"/>
      <c r="BY215" s="49"/>
      <c r="BZ215" s="47"/>
      <c r="CA215" s="49"/>
      <c r="CB215" s="49"/>
      <c r="CC215" s="49"/>
      <c r="CD215" s="49"/>
      <c r="CE215" s="49"/>
      <c r="CF215" s="49"/>
      <c r="CG215" s="49"/>
      <c r="CH215" s="49"/>
      <c r="CI215" s="53"/>
    </row>
    <row r="216" spans="1:87" ht="14" customHeight="1" x14ac:dyDescent="0.15">
      <c r="A216" s="506">
        <f t="shared" si="13"/>
        <v>0</v>
      </c>
      <c r="B216" s="118"/>
      <c r="C216" s="119" t="s">
        <v>977</v>
      </c>
      <c r="D216" s="46">
        <v>4</v>
      </c>
      <c r="E216" s="61">
        <v>880</v>
      </c>
      <c r="F216" s="63">
        <v>4.2992142898298784</v>
      </c>
      <c r="G216" s="63">
        <v>3.9583017073607834</v>
      </c>
      <c r="H216" s="63">
        <v>7.7980078783902345</v>
      </c>
      <c r="I216" s="63">
        <v>80.754620783880512</v>
      </c>
      <c r="J216" s="63">
        <v>98.392876617089058</v>
      </c>
      <c r="K216" s="61">
        <v>909.25871591373834</v>
      </c>
      <c r="L216" s="63">
        <v>154.23473684210524</v>
      </c>
      <c r="M216" s="63">
        <v>346.642472</v>
      </c>
      <c r="N216" s="61">
        <v>476.03759889761216</v>
      </c>
      <c r="O216" s="61">
        <v>403.86996483609892</v>
      </c>
      <c r="P216" s="63">
        <v>42.046466416442115</v>
      </c>
      <c r="Q216" s="63">
        <v>55.737416047996959</v>
      </c>
      <c r="R216" s="61">
        <v>67.579377653736472</v>
      </c>
      <c r="S216" s="63">
        <v>91.287428571428563</v>
      </c>
      <c r="T216" s="63">
        <v>15.84</v>
      </c>
      <c r="U216" s="63">
        <v>3.4530379552882358</v>
      </c>
      <c r="V216" s="63">
        <v>1.93</v>
      </c>
      <c r="W216" s="63">
        <v>26.355548284251999</v>
      </c>
      <c r="X216" s="63"/>
      <c r="Y216" s="63"/>
      <c r="Z216" s="63"/>
      <c r="AA216" s="63"/>
      <c r="AB216" s="63"/>
      <c r="AC216" s="63"/>
      <c r="AD216" s="63"/>
      <c r="AE216" s="63"/>
      <c r="AF216" s="67"/>
      <c r="BB216" s="470"/>
      <c r="BC216" s="305"/>
      <c r="BD216" s="115" t="s">
        <v>837</v>
      </c>
      <c r="BE216" s="313"/>
      <c r="BF216" s="116" t="s">
        <v>975</v>
      </c>
      <c r="BG216" s="35"/>
      <c r="BH216" s="54"/>
      <c r="BI216" s="56"/>
      <c r="BJ216" s="56"/>
      <c r="BK216" s="56"/>
      <c r="BL216" s="54"/>
      <c r="BM216" s="54"/>
      <c r="BN216" s="54"/>
      <c r="BO216" s="54"/>
      <c r="BP216" s="54"/>
      <c r="BQ216" s="54"/>
      <c r="BR216" s="54"/>
      <c r="BS216" s="54"/>
      <c r="BT216" s="54"/>
      <c r="BU216" s="54"/>
      <c r="BV216" s="54"/>
      <c r="BW216" s="56"/>
      <c r="BX216" s="56"/>
      <c r="BY216" s="56"/>
      <c r="BZ216" s="54"/>
      <c r="CA216" s="56"/>
      <c r="CB216" s="56"/>
      <c r="CC216" s="56"/>
      <c r="CD216" s="56"/>
      <c r="CE216" s="56"/>
      <c r="CF216" s="56"/>
      <c r="CG216" s="56"/>
      <c r="CH216" s="56"/>
      <c r="CI216" s="60"/>
    </row>
    <row r="217" spans="1:87" ht="15" customHeight="1" x14ac:dyDescent="0.15">
      <c r="A217" s="506">
        <f t="shared" si="13"/>
        <v>0</v>
      </c>
      <c r="B217" s="117"/>
      <c r="C217" s="116" t="s">
        <v>978</v>
      </c>
      <c r="D217" s="35">
        <v>5</v>
      </c>
      <c r="E217" s="36">
        <v>880</v>
      </c>
      <c r="F217" s="38">
        <v>4.1122184693749881</v>
      </c>
      <c r="G217" s="38">
        <v>3.7320658503472628</v>
      </c>
      <c r="H217" s="38">
        <v>7.506317422245794</v>
      </c>
      <c r="I217" s="38">
        <v>77.022168852799595</v>
      </c>
      <c r="J217" s="38">
        <v>90.596024128133593</v>
      </c>
      <c r="K217" s="36">
        <v>911.46580268988237</v>
      </c>
      <c r="L217" s="38">
        <v>142.32501029608568</v>
      </c>
      <c r="M217" s="38">
        <v>373.39799577386708</v>
      </c>
      <c r="N217" s="36">
        <v>514.52562857863234</v>
      </c>
      <c r="O217" s="36">
        <v>433.25505700666821</v>
      </c>
      <c r="P217" s="38">
        <v>36.914250992714102</v>
      </c>
      <c r="Q217" s="38">
        <v>53.800544933891757</v>
      </c>
      <c r="R217" s="36">
        <v>66.513068772983345</v>
      </c>
      <c r="S217" s="38">
        <v>88.825265957446788</v>
      </c>
      <c r="T217" s="38">
        <v>15.42</v>
      </c>
      <c r="U217" s="38">
        <v>3.1920734755594249</v>
      </c>
      <c r="V217" s="38">
        <v>1.71</v>
      </c>
      <c r="W217" s="38">
        <v>25.358343823818501</v>
      </c>
      <c r="X217" s="38"/>
      <c r="Y217" s="38"/>
      <c r="Z217" s="38"/>
      <c r="AA217" s="38"/>
      <c r="AB217" s="38"/>
      <c r="AC217" s="38"/>
      <c r="AD217" s="38"/>
      <c r="AE217" s="38"/>
      <c r="AF217" s="42"/>
      <c r="BB217" s="470"/>
      <c r="BC217" s="305"/>
      <c r="BD217" s="117"/>
      <c r="BE217" s="116"/>
      <c r="BF217" s="116" t="s">
        <v>976</v>
      </c>
      <c r="BG217" s="35"/>
      <c r="BH217" s="54"/>
      <c r="BI217" s="56"/>
      <c r="BJ217" s="56"/>
      <c r="BK217" s="56"/>
      <c r="BL217" s="54"/>
      <c r="BM217" s="54"/>
      <c r="BN217" s="54"/>
      <c r="BO217" s="54"/>
      <c r="BP217" s="54"/>
      <c r="BQ217" s="54"/>
      <c r="BR217" s="54"/>
      <c r="BS217" s="54"/>
      <c r="BT217" s="54"/>
      <c r="BU217" s="54"/>
      <c r="BV217" s="54"/>
      <c r="BW217" s="56"/>
      <c r="BX217" s="56"/>
      <c r="BY217" s="56"/>
      <c r="BZ217" s="54"/>
      <c r="CA217" s="56"/>
      <c r="CB217" s="56"/>
      <c r="CC217" s="56"/>
      <c r="CD217" s="56"/>
      <c r="CE217" s="56"/>
      <c r="CF217" s="56"/>
      <c r="CG217" s="56"/>
      <c r="CH217" s="56"/>
      <c r="CI217" s="60"/>
    </row>
    <row r="218" spans="1:87" ht="15" customHeight="1" x14ac:dyDescent="0.15">
      <c r="A218" s="506" t="str">
        <f>IF($BE$6=1,BB220,BC220)</f>
        <v xml:space="preserve">Raufutter künstlich getrocknet Mischbestände
</v>
      </c>
      <c r="B218" s="117" t="str">
        <f>IF($BE$6=1,BD220,BD221)</f>
        <v>G (folg. Aufwüchse)</v>
      </c>
      <c r="C218" s="116" t="s">
        <v>979</v>
      </c>
      <c r="D218" s="35">
        <v>1</v>
      </c>
      <c r="E218" s="36">
        <v>880</v>
      </c>
      <c r="F218" s="38">
        <v>5.5605238702724584</v>
      </c>
      <c r="G218" s="38">
        <v>5.5702025040174421</v>
      </c>
      <c r="H218" s="38">
        <v>9.6455650561267188</v>
      </c>
      <c r="I218" s="38">
        <v>105.0066277254076</v>
      </c>
      <c r="J218" s="38">
        <v>122.91276665850503</v>
      </c>
      <c r="K218" s="36">
        <v>882.95558555490879</v>
      </c>
      <c r="L218" s="38">
        <v>189.65112279700898</v>
      </c>
      <c r="M218" s="38">
        <v>238.86670634173259</v>
      </c>
      <c r="N218" s="36">
        <v>465.41009972359677</v>
      </c>
      <c r="O218" s="36">
        <v>288.62320948482579</v>
      </c>
      <c r="P218" s="38">
        <v>74.224592976404011</v>
      </c>
      <c r="Q218" s="38">
        <v>70.710578424201486</v>
      </c>
      <c r="R218" s="36">
        <v>64.745471763340404</v>
      </c>
      <c r="S218" s="38">
        <v>117.78565031388928</v>
      </c>
      <c r="T218" s="38">
        <v>6.5552979999999996</v>
      </c>
      <c r="U218" s="38">
        <v>4.301057548188</v>
      </c>
      <c r="V218" s="38">
        <v>2.32158</v>
      </c>
      <c r="W218" s="38">
        <v>30.975295500000001</v>
      </c>
      <c r="X218" s="38">
        <v>0.28321499999999999</v>
      </c>
      <c r="Y218" s="38">
        <v>4.6521173333333321</v>
      </c>
      <c r="Z218" s="38">
        <v>2.52583</v>
      </c>
      <c r="AA218" s="38">
        <v>11.01999</v>
      </c>
      <c r="AB218" s="38">
        <v>200</v>
      </c>
      <c r="AC218" s="38">
        <v>96.851904999999988</v>
      </c>
      <c r="AD218" s="38">
        <v>32.570165000000003</v>
      </c>
      <c r="AE218" s="38">
        <v>0.15</v>
      </c>
      <c r="AF218" s="42">
        <v>0.02</v>
      </c>
      <c r="BB218" s="470"/>
      <c r="BC218" s="305"/>
      <c r="BD218" s="117"/>
      <c r="BE218" s="116"/>
      <c r="BF218" s="116" t="s">
        <v>977</v>
      </c>
      <c r="BG218" s="35"/>
      <c r="BH218" s="54"/>
      <c r="BI218" s="56"/>
      <c r="BJ218" s="56"/>
      <c r="BK218" s="56"/>
      <c r="BL218" s="54"/>
      <c r="BM218" s="54"/>
      <c r="BN218" s="54"/>
      <c r="BO218" s="54"/>
      <c r="BP218" s="54"/>
      <c r="BQ218" s="54"/>
      <c r="BR218" s="54"/>
      <c r="BS218" s="54"/>
      <c r="BT218" s="54"/>
      <c r="BU218" s="54"/>
      <c r="BV218" s="54"/>
      <c r="BW218" s="56"/>
      <c r="BX218" s="56"/>
      <c r="BY218" s="56"/>
      <c r="BZ218" s="54"/>
      <c r="CA218" s="56"/>
      <c r="CB218" s="56"/>
      <c r="CC218" s="56"/>
      <c r="CD218" s="56"/>
      <c r="CE218" s="56"/>
      <c r="CF218" s="56"/>
      <c r="CG218" s="56"/>
      <c r="CH218" s="56"/>
      <c r="CI218" s="60"/>
    </row>
    <row r="219" spans="1:87" ht="15.75" customHeight="1" thickBot="1" x14ac:dyDescent="0.2">
      <c r="A219" s="506">
        <f t="shared" ref="A219:A252" si="14">IF($BE$6=1,BB220,BB221)</f>
        <v>0</v>
      </c>
      <c r="B219" s="117"/>
      <c r="C219" s="116" t="s">
        <v>980</v>
      </c>
      <c r="D219" s="35">
        <v>2</v>
      </c>
      <c r="E219" s="36">
        <v>880</v>
      </c>
      <c r="F219" s="38">
        <v>5.4665139109956797</v>
      </c>
      <c r="G219" s="38">
        <v>5.4514387431209226</v>
      </c>
      <c r="H219" s="38">
        <v>9.5086970331132097</v>
      </c>
      <c r="I219" s="38">
        <v>100.16161402610632</v>
      </c>
      <c r="J219" s="38">
        <v>110.99305124808646</v>
      </c>
      <c r="K219" s="36">
        <v>888.68887282392029</v>
      </c>
      <c r="L219" s="38">
        <v>171.96506500329713</v>
      </c>
      <c r="M219" s="38">
        <v>245.42128670964928</v>
      </c>
      <c r="N219" s="36">
        <v>472.40231535046848</v>
      </c>
      <c r="O219" s="36">
        <v>294.02836103112321</v>
      </c>
      <c r="P219" s="38">
        <v>80.360726869666152</v>
      </c>
      <c r="Q219" s="38">
        <v>69.855249231499485</v>
      </c>
      <c r="R219" s="36">
        <v>64.090043382381282</v>
      </c>
      <c r="S219" s="38">
        <v>111.88424907216495</v>
      </c>
      <c r="T219" s="38">
        <v>6.5552979999999996</v>
      </c>
      <c r="U219" s="38">
        <v>4.0623598463759985</v>
      </c>
      <c r="V219" s="38">
        <v>2.1160100000000002</v>
      </c>
      <c r="W219" s="38">
        <v>30.345295500000006</v>
      </c>
      <c r="X219" s="38">
        <v>0.301375</v>
      </c>
      <c r="Y219" s="38">
        <v>4.9575733333333334</v>
      </c>
      <c r="Z219" s="38">
        <v>2.26213</v>
      </c>
      <c r="AA219" s="38">
        <v>9.7679200000000002</v>
      </c>
      <c r="AB219" s="38">
        <v>125</v>
      </c>
      <c r="AC219" s="38">
        <v>87.529794999999993</v>
      </c>
      <c r="AD219" s="38">
        <v>29.720165000000001</v>
      </c>
      <c r="AE219" s="38">
        <v>0.05</v>
      </c>
      <c r="AF219" s="42">
        <v>0.02</v>
      </c>
      <c r="BB219" s="471"/>
      <c r="BC219" s="306"/>
      <c r="BD219" s="121"/>
      <c r="BE219" s="124"/>
      <c r="BF219" s="124" t="s">
        <v>978</v>
      </c>
      <c r="BG219" s="71"/>
      <c r="BH219" s="91"/>
      <c r="BI219" s="90"/>
      <c r="BJ219" s="90"/>
      <c r="BK219" s="90"/>
      <c r="BL219" s="91"/>
      <c r="BM219" s="91"/>
      <c r="BN219" s="91"/>
      <c r="BO219" s="91"/>
      <c r="BP219" s="91"/>
      <c r="BQ219" s="91"/>
      <c r="BR219" s="91"/>
      <c r="BS219" s="91"/>
      <c r="BT219" s="91"/>
      <c r="BU219" s="91"/>
      <c r="BV219" s="91"/>
      <c r="BW219" s="90"/>
      <c r="BX219" s="90"/>
      <c r="BY219" s="90"/>
      <c r="BZ219" s="91"/>
      <c r="CA219" s="90"/>
      <c r="CB219" s="90"/>
      <c r="CC219" s="90"/>
      <c r="CD219" s="90"/>
      <c r="CE219" s="90"/>
      <c r="CF219" s="90"/>
      <c r="CG219" s="90"/>
      <c r="CH219" s="90"/>
      <c r="CI219" s="93"/>
    </row>
    <row r="220" spans="1:87" ht="15" customHeight="1" x14ac:dyDescent="0.15">
      <c r="A220" s="506">
        <f t="shared" si="14"/>
        <v>0</v>
      </c>
      <c r="B220" s="117"/>
      <c r="C220" s="116" t="s">
        <v>981</v>
      </c>
      <c r="D220" s="35">
        <v>3</v>
      </c>
      <c r="E220" s="36">
        <v>880</v>
      </c>
      <c r="F220" s="38">
        <v>5.1736809184361015</v>
      </c>
      <c r="G220" s="38">
        <v>5.0853440243509285</v>
      </c>
      <c r="H220" s="38">
        <v>9.0765345380238358</v>
      </c>
      <c r="I220" s="38">
        <v>92.1193969638922</v>
      </c>
      <c r="J220" s="38">
        <v>95.404935431950548</v>
      </c>
      <c r="K220" s="36">
        <v>892.44079197926419</v>
      </c>
      <c r="L220" s="38">
        <v>148.83045062413055</v>
      </c>
      <c r="M220" s="38">
        <v>265.1656671710262</v>
      </c>
      <c r="N220" s="36">
        <v>505.03646312785156</v>
      </c>
      <c r="O220" s="36">
        <v>314.26379579484814</v>
      </c>
      <c r="P220" s="38">
        <v>75.29674918394953</v>
      </c>
      <c r="Q220" s="38">
        <v>67.073037089043737</v>
      </c>
      <c r="R220" s="36">
        <v>63.075121327510416</v>
      </c>
      <c r="S220" s="38">
        <v>108.09532206475954</v>
      </c>
      <c r="T220" s="38">
        <v>6.5552979999999996</v>
      </c>
      <c r="U220" s="38">
        <v>3.8236621445639991</v>
      </c>
      <c r="V220" s="38">
        <v>1.9504399999999997</v>
      </c>
      <c r="W220" s="38">
        <v>28.815295500000001</v>
      </c>
      <c r="X220" s="38">
        <v>0.30913499999999999</v>
      </c>
      <c r="Y220" s="38">
        <v>5.0327893333333336</v>
      </c>
      <c r="Z220" s="38">
        <v>2.0269299999999997</v>
      </c>
      <c r="AA220" s="38">
        <v>8.7430700000000012</v>
      </c>
      <c r="AB220" s="38">
        <v>125</v>
      </c>
      <c r="AC220" s="38">
        <v>79.270564999999991</v>
      </c>
      <c r="AD220" s="38">
        <v>27.370165</v>
      </c>
      <c r="AE220" s="38">
        <v>0.05</v>
      </c>
      <c r="AF220" s="42">
        <v>0.02</v>
      </c>
      <c r="BB220" s="325" t="s">
        <v>552</v>
      </c>
      <c r="BC220" s="325" t="s">
        <v>553</v>
      </c>
      <c r="BD220" s="125" t="s">
        <v>745</v>
      </c>
      <c r="BE220" s="126"/>
      <c r="BF220" s="126" t="s">
        <v>979</v>
      </c>
      <c r="BG220" s="24"/>
      <c r="BH220" s="25"/>
      <c r="BI220" s="26"/>
      <c r="BJ220" s="27"/>
      <c r="BK220" s="27"/>
      <c r="BL220" s="25"/>
      <c r="BM220" s="25"/>
      <c r="BN220" s="25"/>
      <c r="BO220" s="25"/>
      <c r="BP220" s="25"/>
      <c r="BQ220" s="25"/>
      <c r="BR220" s="25"/>
      <c r="BS220" s="25"/>
      <c r="BT220" s="25"/>
      <c r="BU220" s="25"/>
      <c r="BV220" s="28"/>
      <c r="BW220" s="27"/>
      <c r="BX220" s="27"/>
      <c r="BY220" s="27"/>
      <c r="BZ220" s="28"/>
      <c r="CA220" s="27"/>
      <c r="CB220" s="27"/>
      <c r="CC220" s="27"/>
      <c r="CD220" s="27"/>
      <c r="CE220" s="25"/>
      <c r="CF220" s="25"/>
      <c r="CG220" s="25"/>
      <c r="CH220" s="29"/>
      <c r="CI220" s="465"/>
    </row>
    <row r="221" spans="1:87" ht="14" customHeight="1" x14ac:dyDescent="0.15">
      <c r="A221" s="506">
        <f t="shared" si="14"/>
        <v>0</v>
      </c>
      <c r="B221" s="118"/>
      <c r="C221" s="119" t="s">
        <v>982</v>
      </c>
      <c r="D221" s="46">
        <v>4</v>
      </c>
      <c r="E221" s="47">
        <v>880</v>
      </c>
      <c r="F221" s="49">
        <v>4.9792250643915876</v>
      </c>
      <c r="G221" s="49">
        <v>4.8441238938304014</v>
      </c>
      <c r="H221" s="49">
        <v>8.7861240242003706</v>
      </c>
      <c r="I221" s="49">
        <v>86.218324726101514</v>
      </c>
      <c r="J221" s="49">
        <v>83.627293903191514</v>
      </c>
      <c r="K221" s="47">
        <v>895.57977524461</v>
      </c>
      <c r="L221" s="49">
        <v>131.32416059259262</v>
      </c>
      <c r="M221" s="49">
        <v>275.52544749018875</v>
      </c>
      <c r="N221" s="47">
        <v>524.85780967469555</v>
      </c>
      <c r="O221" s="47">
        <v>332.14025795918377</v>
      </c>
      <c r="P221" s="49">
        <v>70.690166398362607</v>
      </c>
      <c r="Q221" s="49">
        <v>65.250803301390661</v>
      </c>
      <c r="R221" s="47">
        <v>62.169495802805343</v>
      </c>
      <c r="S221" s="49">
        <v>104.96774520186716</v>
      </c>
      <c r="T221" s="49">
        <v>6.5552979999999996</v>
      </c>
      <c r="U221" s="49">
        <v>3.5849644427519993</v>
      </c>
      <c r="V221" s="49">
        <v>1.82487</v>
      </c>
      <c r="W221" s="49">
        <v>26.385295500000002</v>
      </c>
      <c r="X221" s="49">
        <v>0.30649499999999996</v>
      </c>
      <c r="Y221" s="49">
        <v>4.8777653333333335</v>
      </c>
      <c r="Z221" s="49">
        <v>1.82023</v>
      </c>
      <c r="AA221" s="49">
        <v>7.9454399999999996</v>
      </c>
      <c r="AB221" s="49">
        <v>125</v>
      </c>
      <c r="AC221" s="49">
        <v>72.074214999999995</v>
      </c>
      <c r="AD221" s="49">
        <v>25.520165000000006</v>
      </c>
      <c r="AE221" s="49">
        <v>0.05</v>
      </c>
      <c r="AF221" s="53">
        <v>0.02</v>
      </c>
      <c r="BB221" s="472"/>
      <c r="BC221" s="307"/>
      <c r="BD221" s="128" t="s">
        <v>748</v>
      </c>
      <c r="BE221" s="314"/>
      <c r="BF221" s="129" t="s">
        <v>980</v>
      </c>
      <c r="BG221" s="35"/>
      <c r="BH221" s="36"/>
      <c r="BI221" s="37"/>
      <c r="BJ221" s="38"/>
      <c r="BK221" s="38"/>
      <c r="BL221" s="36"/>
      <c r="BM221" s="36"/>
      <c r="BN221" s="36"/>
      <c r="BO221" s="36"/>
      <c r="BP221" s="36"/>
      <c r="BQ221" s="36"/>
      <c r="BR221" s="36"/>
      <c r="BS221" s="36"/>
      <c r="BT221" s="36"/>
      <c r="BU221" s="36"/>
      <c r="BV221" s="39"/>
      <c r="BW221" s="38"/>
      <c r="BX221" s="38"/>
      <c r="BY221" s="38"/>
      <c r="BZ221" s="39"/>
      <c r="CA221" s="38"/>
      <c r="CB221" s="38"/>
      <c r="CC221" s="38"/>
      <c r="CD221" s="38"/>
      <c r="CE221" s="36"/>
      <c r="CF221" s="36"/>
      <c r="CG221" s="36"/>
      <c r="CH221" s="40"/>
      <c r="CI221" s="96"/>
    </row>
    <row r="222" spans="1:87" ht="14" customHeight="1" x14ac:dyDescent="0.15">
      <c r="A222" s="506">
        <f t="shared" si="14"/>
        <v>0</v>
      </c>
      <c r="B222" s="117"/>
      <c r="C222" s="116" t="s">
        <v>983</v>
      </c>
      <c r="D222" s="35">
        <v>5</v>
      </c>
      <c r="E222" s="54">
        <v>880</v>
      </c>
      <c r="F222" s="56">
        <v>4.4914457609550595</v>
      </c>
      <c r="G222" s="56">
        <v>4.2404416609113165</v>
      </c>
      <c r="H222" s="56">
        <v>8.0505601306479644</v>
      </c>
      <c r="I222" s="56">
        <v>75.906429642181209</v>
      </c>
      <c r="J222" s="56">
        <v>69.286752836655083</v>
      </c>
      <c r="K222" s="54">
        <v>897.53139472964381</v>
      </c>
      <c r="L222" s="56">
        <v>109.88788728955898</v>
      </c>
      <c r="M222" s="56">
        <v>302.76290200180404</v>
      </c>
      <c r="N222" s="54">
        <v>570.74432096459657</v>
      </c>
      <c r="O222" s="54">
        <v>364.34276177267634</v>
      </c>
      <c r="P222" s="56">
        <v>61.441648111431164</v>
      </c>
      <c r="Q222" s="56">
        <v>59.589842882207257</v>
      </c>
      <c r="R222" s="54">
        <v>60.923319448149869</v>
      </c>
      <c r="S222" s="56">
        <v>103.51999922620099</v>
      </c>
      <c r="T222" s="56">
        <v>6.5552979999999996</v>
      </c>
      <c r="U222" s="56">
        <v>3.3462667409399995</v>
      </c>
      <c r="V222" s="56">
        <v>1.7393000000000001</v>
      </c>
      <c r="W222" s="56">
        <v>23.0552955</v>
      </c>
      <c r="X222" s="56">
        <v>0.29345499999999997</v>
      </c>
      <c r="Y222" s="56">
        <v>4.4925013333333341</v>
      </c>
      <c r="Z222" s="56">
        <v>1.6420300000000001</v>
      </c>
      <c r="AA222" s="56">
        <v>7.3750300000000006</v>
      </c>
      <c r="AB222" s="56">
        <v>75</v>
      </c>
      <c r="AC222" s="56">
        <v>65.940744999999993</v>
      </c>
      <c r="AD222" s="56">
        <v>24.170165000000004</v>
      </c>
      <c r="AE222" s="56">
        <v>0.05</v>
      </c>
      <c r="AF222" s="60">
        <v>0.02</v>
      </c>
      <c r="BB222" s="472"/>
      <c r="BC222" s="307"/>
      <c r="BD222" s="130"/>
      <c r="BE222" s="129"/>
      <c r="BF222" s="129" t="s">
        <v>981</v>
      </c>
      <c r="BG222" s="35"/>
      <c r="BH222" s="36"/>
      <c r="BI222" s="37"/>
      <c r="BJ222" s="38"/>
      <c r="BK222" s="38"/>
      <c r="BL222" s="36"/>
      <c r="BM222" s="36"/>
      <c r="BN222" s="36"/>
      <c r="BO222" s="36"/>
      <c r="BP222" s="36"/>
      <c r="BQ222" s="36"/>
      <c r="BR222" s="36"/>
      <c r="BS222" s="36"/>
      <c r="BT222" s="36"/>
      <c r="BU222" s="36"/>
      <c r="BV222" s="39"/>
      <c r="BW222" s="38"/>
      <c r="BX222" s="38"/>
      <c r="BY222" s="38"/>
      <c r="BZ222" s="39"/>
      <c r="CA222" s="38"/>
      <c r="CB222" s="38"/>
      <c r="CC222" s="38"/>
      <c r="CD222" s="38"/>
      <c r="CE222" s="36"/>
      <c r="CF222" s="36"/>
      <c r="CG222" s="36"/>
      <c r="CH222" s="40"/>
      <c r="CI222" s="96"/>
    </row>
    <row r="223" spans="1:87" ht="14" customHeight="1" x14ac:dyDescent="0.15">
      <c r="A223" s="506">
        <f t="shared" si="14"/>
        <v>0</v>
      </c>
      <c r="B223" s="117" t="str">
        <f>IF($BE$6=1,BD225,BD226)</f>
        <v>GR (folg. Aufwüchse)</v>
      </c>
      <c r="C223" s="116" t="s">
        <v>984</v>
      </c>
      <c r="D223" s="35">
        <v>1</v>
      </c>
      <c r="E223" s="54">
        <v>880</v>
      </c>
      <c r="F223" s="56">
        <v>5.7168134540373332</v>
      </c>
      <c r="G223" s="56">
        <v>5.7826858827896546</v>
      </c>
      <c r="H223" s="56">
        <v>9.8560479593220407</v>
      </c>
      <c r="I223" s="56">
        <v>104.35011935043002</v>
      </c>
      <c r="J223" s="56">
        <v>116.84565388280475</v>
      </c>
      <c r="K223" s="54">
        <v>880.73527820241134</v>
      </c>
      <c r="L223" s="56">
        <v>180.60259763375595</v>
      </c>
      <c r="M223" s="56">
        <v>218.86380247279766</v>
      </c>
      <c r="N223" s="54">
        <v>423.40495988715423</v>
      </c>
      <c r="O223" s="54">
        <v>266.1996734943836</v>
      </c>
      <c r="P223" s="56">
        <v>103.95925102404257</v>
      </c>
      <c r="Q223" s="56">
        <v>72.936893048343975</v>
      </c>
      <c r="R223" s="54">
        <v>64.464363728073877</v>
      </c>
      <c r="S223" s="56">
        <v>120.15497158266173</v>
      </c>
      <c r="T223" s="56">
        <v>6.5552979999999996</v>
      </c>
      <c r="U223" s="56">
        <v>4.301057548188</v>
      </c>
      <c r="V223" s="56">
        <v>2.32158</v>
      </c>
      <c r="W223" s="56">
        <v>30.975295500000001</v>
      </c>
      <c r="X223" s="56">
        <v>0.28321499999999999</v>
      </c>
      <c r="Y223" s="56">
        <v>5.8611240000000002</v>
      </c>
      <c r="Z223" s="56">
        <v>2.52583</v>
      </c>
      <c r="AA223" s="56">
        <v>10.309614999999999</v>
      </c>
      <c r="AB223" s="56">
        <v>200</v>
      </c>
      <c r="AC223" s="56">
        <v>77.515899999999988</v>
      </c>
      <c r="AD223" s="56">
        <v>31.071120000000001</v>
      </c>
      <c r="AE223" s="56">
        <v>0.15</v>
      </c>
      <c r="AF223" s="60">
        <v>0.02</v>
      </c>
      <c r="BB223" s="472"/>
      <c r="BC223" s="307"/>
      <c r="BD223" s="130"/>
      <c r="BE223" s="129"/>
      <c r="BF223" s="129" t="s">
        <v>982</v>
      </c>
      <c r="BG223" s="35"/>
      <c r="BH223" s="36"/>
      <c r="BI223" s="37"/>
      <c r="BJ223" s="38"/>
      <c r="BK223" s="38"/>
      <c r="BL223" s="36"/>
      <c r="BM223" s="36"/>
      <c r="BN223" s="36"/>
      <c r="BO223" s="36"/>
      <c r="BP223" s="36"/>
      <c r="BQ223" s="36"/>
      <c r="BR223" s="36"/>
      <c r="BS223" s="36"/>
      <c r="BT223" s="36"/>
      <c r="BU223" s="36"/>
      <c r="BV223" s="39"/>
      <c r="BW223" s="38"/>
      <c r="BX223" s="38"/>
      <c r="BY223" s="38"/>
      <c r="BZ223" s="39"/>
      <c r="CA223" s="38"/>
      <c r="CB223" s="38"/>
      <c r="CC223" s="38"/>
      <c r="CD223" s="38"/>
      <c r="CE223" s="36"/>
      <c r="CF223" s="36"/>
      <c r="CG223" s="36"/>
      <c r="CH223" s="40"/>
      <c r="CI223" s="96"/>
    </row>
    <row r="224" spans="1:87" ht="14" customHeight="1" x14ac:dyDescent="0.15">
      <c r="A224" s="506">
        <f t="shared" si="14"/>
        <v>0</v>
      </c>
      <c r="B224" s="117"/>
      <c r="C224" s="116" t="s">
        <v>985</v>
      </c>
      <c r="D224" s="35">
        <v>2</v>
      </c>
      <c r="E224" s="54">
        <v>880</v>
      </c>
      <c r="F224" s="56">
        <v>5.6967233474484722</v>
      </c>
      <c r="G224" s="56">
        <v>5.7516341363124077</v>
      </c>
      <c r="H224" s="56">
        <v>9.833154958649903</v>
      </c>
      <c r="I224" s="56">
        <v>101.49137692028856</v>
      </c>
      <c r="J224" s="56">
        <v>108.61532147455338</v>
      </c>
      <c r="K224" s="54">
        <v>888.43110598110036</v>
      </c>
      <c r="L224" s="56">
        <v>168.4292539110412</v>
      </c>
      <c r="M224" s="56">
        <v>223.62485523388355</v>
      </c>
      <c r="N224" s="54">
        <v>432.64611318061742</v>
      </c>
      <c r="O224" s="54">
        <v>272.16912158822726</v>
      </c>
      <c r="P224" s="56">
        <v>117.92726686368252</v>
      </c>
      <c r="Q224" s="56">
        <v>72.590683061156682</v>
      </c>
      <c r="R224" s="54">
        <v>63.954722297886818</v>
      </c>
      <c r="S224" s="56">
        <v>112.15979109981534</v>
      </c>
      <c r="T224" s="56">
        <v>6.5552979999999996</v>
      </c>
      <c r="U224" s="56">
        <v>4.0623598463759985</v>
      </c>
      <c r="V224" s="56">
        <v>2.1160100000000002</v>
      </c>
      <c r="W224" s="56">
        <v>30.345295500000006</v>
      </c>
      <c r="X224" s="56">
        <v>0.301375</v>
      </c>
      <c r="Y224" s="56">
        <v>6.1665799999999997</v>
      </c>
      <c r="Z224" s="56">
        <v>2.26213</v>
      </c>
      <c r="AA224" s="56">
        <v>9.0575449999999993</v>
      </c>
      <c r="AB224" s="56">
        <v>125</v>
      </c>
      <c r="AC224" s="56">
        <v>68.193789999999993</v>
      </c>
      <c r="AD224" s="56">
        <v>28.221119999999999</v>
      </c>
      <c r="AE224" s="56">
        <v>0.05</v>
      </c>
      <c r="AF224" s="60">
        <v>0.02</v>
      </c>
      <c r="BB224" s="472"/>
      <c r="BC224" s="307"/>
      <c r="BD224" s="130"/>
      <c r="BE224" s="129"/>
      <c r="BF224" s="129" t="s">
        <v>983</v>
      </c>
      <c r="BG224" s="35"/>
      <c r="BH224" s="36"/>
      <c r="BI224" s="37"/>
      <c r="BJ224" s="38"/>
      <c r="BK224" s="38"/>
      <c r="BL224" s="36"/>
      <c r="BM224" s="36"/>
      <c r="BN224" s="36"/>
      <c r="BO224" s="36"/>
      <c r="BP224" s="36"/>
      <c r="BQ224" s="36"/>
      <c r="BR224" s="36"/>
      <c r="BS224" s="36"/>
      <c r="BT224" s="36"/>
      <c r="BU224" s="36"/>
      <c r="BV224" s="39"/>
      <c r="BW224" s="38"/>
      <c r="BX224" s="38"/>
      <c r="BY224" s="38"/>
      <c r="BZ224" s="39"/>
      <c r="CA224" s="38"/>
      <c r="CB224" s="38"/>
      <c r="CC224" s="38"/>
      <c r="CD224" s="38"/>
      <c r="CE224" s="36"/>
      <c r="CF224" s="36"/>
      <c r="CG224" s="36"/>
      <c r="CH224" s="40"/>
      <c r="CI224" s="96"/>
    </row>
    <row r="225" spans="1:87" ht="14" customHeight="1" thickBot="1" x14ac:dyDescent="0.2">
      <c r="A225" s="507">
        <f t="shared" si="14"/>
        <v>0</v>
      </c>
      <c r="B225" s="121"/>
      <c r="C225" s="124" t="s">
        <v>986</v>
      </c>
      <c r="D225" s="71">
        <v>3</v>
      </c>
      <c r="E225" s="91">
        <v>880</v>
      </c>
      <c r="F225" s="90">
        <v>5.3944558922297041</v>
      </c>
      <c r="G225" s="90">
        <v>5.3702859171823567</v>
      </c>
      <c r="H225" s="90">
        <v>9.3931874840901468</v>
      </c>
      <c r="I225" s="90">
        <v>94.248485026949851</v>
      </c>
      <c r="J225" s="90">
        <v>95.584542996993264</v>
      </c>
      <c r="K225" s="91">
        <v>891.32304395372273</v>
      </c>
      <c r="L225" s="90">
        <v>149.08720687749886</v>
      </c>
      <c r="M225" s="90">
        <v>238.36165119592263</v>
      </c>
      <c r="N225" s="91">
        <v>462.78164741441066</v>
      </c>
      <c r="O225" s="91">
        <v>290.36148383189095</v>
      </c>
      <c r="P225" s="90">
        <v>107.51140574193143</v>
      </c>
      <c r="Q225" s="90">
        <v>69.663134849242056</v>
      </c>
      <c r="R225" s="91">
        <v>63.097442609037572</v>
      </c>
      <c r="S225" s="90">
        <v>109.40262740020724</v>
      </c>
      <c r="T225" s="90">
        <v>6.5552979999999996</v>
      </c>
      <c r="U225" s="90">
        <v>3.8236621445639991</v>
      </c>
      <c r="V225" s="90">
        <v>1.9504399999999997</v>
      </c>
      <c r="W225" s="90">
        <v>28.815295500000001</v>
      </c>
      <c r="X225" s="90">
        <v>0.30913499999999999</v>
      </c>
      <c r="Y225" s="90">
        <v>6.2417959999999999</v>
      </c>
      <c r="Z225" s="90">
        <v>2.0269299999999997</v>
      </c>
      <c r="AA225" s="90">
        <v>8.0326950000000004</v>
      </c>
      <c r="AB225" s="90">
        <v>125</v>
      </c>
      <c r="AC225" s="90">
        <v>59.934559999999998</v>
      </c>
      <c r="AD225" s="90">
        <v>25.871119999999998</v>
      </c>
      <c r="AE225" s="90">
        <v>0.05</v>
      </c>
      <c r="AF225" s="93">
        <v>0.02</v>
      </c>
      <c r="BB225" s="472"/>
      <c r="BC225" s="307"/>
      <c r="BD225" s="131" t="s">
        <v>753</v>
      </c>
      <c r="BE225" s="132"/>
      <c r="BF225" s="132" t="s">
        <v>984</v>
      </c>
      <c r="BG225" s="46"/>
      <c r="BH225" s="47"/>
      <c r="BI225" s="48"/>
      <c r="BJ225" s="49"/>
      <c r="BK225" s="49"/>
      <c r="BL225" s="47"/>
      <c r="BM225" s="47"/>
      <c r="BN225" s="47"/>
      <c r="BO225" s="47"/>
      <c r="BP225" s="47"/>
      <c r="BQ225" s="47"/>
      <c r="BR225" s="47"/>
      <c r="BS225" s="47"/>
      <c r="BT225" s="47"/>
      <c r="BU225" s="47"/>
      <c r="BV225" s="50"/>
      <c r="BW225" s="49"/>
      <c r="BX225" s="49"/>
      <c r="BY225" s="49"/>
      <c r="BZ225" s="50"/>
      <c r="CA225" s="49"/>
      <c r="CB225" s="49"/>
      <c r="CC225" s="49"/>
      <c r="CD225" s="49"/>
      <c r="CE225" s="47"/>
      <c r="CF225" s="47"/>
      <c r="CG225" s="47"/>
      <c r="CH225" s="51"/>
      <c r="CI225" s="101"/>
    </row>
    <row r="226" spans="1:87" ht="14" customHeight="1" x14ac:dyDescent="0.15">
      <c r="A226" s="508">
        <f t="shared" si="14"/>
        <v>0</v>
      </c>
      <c r="B226" s="125"/>
      <c r="C226" s="126" t="s">
        <v>987</v>
      </c>
      <c r="D226" s="24">
        <v>4</v>
      </c>
      <c r="E226" s="25">
        <v>880</v>
      </c>
      <c r="F226" s="63">
        <v>5.1122074015524079</v>
      </c>
      <c r="G226" s="27">
        <v>5.0026247092888676</v>
      </c>
      <c r="H226" s="27">
        <v>8.991422478057201</v>
      </c>
      <c r="I226" s="63">
        <v>87.649544618961187</v>
      </c>
      <c r="J226" s="63">
        <v>84.238838553019235</v>
      </c>
      <c r="K226" s="25">
        <v>901.63454158418517</v>
      </c>
      <c r="L226" s="63">
        <v>132.28362830769231</v>
      </c>
      <c r="M226" s="63">
        <v>250.90335221025597</v>
      </c>
      <c r="N226" s="25">
        <v>493.95043517537658</v>
      </c>
      <c r="O226" s="25">
        <v>312.64510942570331</v>
      </c>
      <c r="P226" s="63">
        <v>97.532418225231496</v>
      </c>
      <c r="Q226" s="63">
        <v>66.186382384895126</v>
      </c>
      <c r="R226" s="25">
        <v>62.170365407565114</v>
      </c>
      <c r="S226" s="63">
        <v>98.539902251789528</v>
      </c>
      <c r="T226" s="63">
        <v>6.5552979999999996</v>
      </c>
      <c r="U226" s="63">
        <v>3.5849644427519993</v>
      </c>
      <c r="V226" s="63">
        <v>1.82487</v>
      </c>
      <c r="W226" s="63">
        <v>26.385295500000002</v>
      </c>
      <c r="X226" s="63">
        <v>0.30649499999999996</v>
      </c>
      <c r="Y226" s="63">
        <v>6.0867719999999998</v>
      </c>
      <c r="Z226" s="63">
        <v>1.82023</v>
      </c>
      <c r="AA226" s="63">
        <v>7.2350649999999987</v>
      </c>
      <c r="AB226" s="61">
        <v>125</v>
      </c>
      <c r="AC226" s="61">
        <v>52.738209999999995</v>
      </c>
      <c r="AD226" s="61">
        <v>24.021120000000003</v>
      </c>
      <c r="AE226" s="65">
        <v>0.05</v>
      </c>
      <c r="AF226" s="103">
        <v>0.02</v>
      </c>
      <c r="BB226" s="472"/>
      <c r="BC226" s="307"/>
      <c r="BD226" s="128" t="s">
        <v>755</v>
      </c>
      <c r="BE226" s="314"/>
      <c r="BF226" s="129" t="s">
        <v>985</v>
      </c>
      <c r="BG226" s="35"/>
      <c r="BH226" s="54"/>
      <c r="BI226" s="55"/>
      <c r="BJ226" s="56"/>
      <c r="BK226" s="56"/>
      <c r="BL226" s="54"/>
      <c r="BM226" s="54"/>
      <c r="BN226" s="54"/>
      <c r="BO226" s="54"/>
      <c r="BP226" s="54"/>
      <c r="BQ226" s="54"/>
      <c r="BR226" s="54"/>
      <c r="BS226" s="54"/>
      <c r="BT226" s="54"/>
      <c r="BU226" s="54"/>
      <c r="BV226" s="57"/>
      <c r="BW226" s="56"/>
      <c r="BX226" s="56"/>
      <c r="BY226" s="56"/>
      <c r="BZ226" s="57"/>
      <c r="CA226" s="56"/>
      <c r="CB226" s="56"/>
      <c r="CC226" s="56"/>
      <c r="CD226" s="56"/>
      <c r="CE226" s="54"/>
      <c r="CF226" s="54"/>
      <c r="CG226" s="54"/>
      <c r="CH226" s="58"/>
      <c r="CI226" s="102"/>
    </row>
    <row r="227" spans="1:87" ht="14" customHeight="1" x14ac:dyDescent="0.15">
      <c r="A227" s="509">
        <f t="shared" si="14"/>
        <v>0</v>
      </c>
      <c r="B227" s="130"/>
      <c r="C227" s="129" t="s">
        <v>988</v>
      </c>
      <c r="D227" s="35">
        <v>5</v>
      </c>
      <c r="E227" s="36">
        <v>880</v>
      </c>
      <c r="F227" s="38">
        <v>4.7293281086771062</v>
      </c>
      <c r="G227" s="38">
        <v>4.520641282624192</v>
      </c>
      <c r="H227" s="38">
        <v>8.4240873299111243</v>
      </c>
      <c r="I227" s="38">
        <v>78.941334904775275</v>
      </c>
      <c r="J227" s="38">
        <v>71.055641870682194</v>
      </c>
      <c r="K227" s="36">
        <v>908.03046789989116</v>
      </c>
      <c r="L227" s="38">
        <v>112.61631760912566</v>
      </c>
      <c r="M227" s="38">
        <v>278.43988979322012</v>
      </c>
      <c r="N227" s="36">
        <v>536.89553171023101</v>
      </c>
      <c r="O227" s="36">
        <v>342.20246684548579</v>
      </c>
      <c r="P227" s="38">
        <v>85.069044848066611</v>
      </c>
      <c r="Q227" s="38">
        <v>61.587011223900468</v>
      </c>
      <c r="R227" s="36">
        <v>61.005655307214184</v>
      </c>
      <c r="S227" s="38">
        <v>92.34567901234567</v>
      </c>
      <c r="T227" s="38">
        <v>6.5552979999999996</v>
      </c>
      <c r="U227" s="38">
        <v>3.3462667409399995</v>
      </c>
      <c r="V227" s="38">
        <v>1.7393000000000001</v>
      </c>
      <c r="W227" s="38">
        <v>23.0552955</v>
      </c>
      <c r="X227" s="38">
        <v>0.29345499999999997</v>
      </c>
      <c r="Y227" s="38">
        <v>5.7015080000000005</v>
      </c>
      <c r="Z227" s="38">
        <v>1.6420300000000001</v>
      </c>
      <c r="AA227" s="38">
        <v>6.6646549999999998</v>
      </c>
      <c r="AB227" s="36">
        <v>75</v>
      </c>
      <c r="AC227" s="36">
        <v>46.60474</v>
      </c>
      <c r="AD227" s="36">
        <v>22.671120000000002</v>
      </c>
      <c r="AE227" s="40">
        <v>0.05</v>
      </c>
      <c r="AF227" s="96">
        <v>0.02</v>
      </c>
      <c r="BB227" s="472"/>
      <c r="BC227" s="307"/>
      <c r="BD227" s="130"/>
      <c r="BE227" s="129"/>
      <c r="BF227" s="129" t="s">
        <v>986</v>
      </c>
      <c r="BG227" s="35"/>
      <c r="BH227" s="54"/>
      <c r="BI227" s="55"/>
      <c r="BJ227" s="56"/>
      <c r="BK227" s="56"/>
      <c r="BL227" s="54"/>
      <c r="BM227" s="54"/>
      <c r="BN227" s="54"/>
      <c r="BO227" s="54"/>
      <c r="BP227" s="54"/>
      <c r="BQ227" s="54"/>
      <c r="BR227" s="54"/>
      <c r="BS227" s="54"/>
      <c r="BT227" s="54"/>
      <c r="BU227" s="54"/>
      <c r="BV227" s="57"/>
      <c r="BW227" s="56"/>
      <c r="BX227" s="56"/>
      <c r="BY227" s="56"/>
      <c r="BZ227" s="57"/>
      <c r="CA227" s="56"/>
      <c r="CB227" s="56"/>
      <c r="CC227" s="56"/>
      <c r="CD227" s="56"/>
      <c r="CE227" s="54"/>
      <c r="CF227" s="54"/>
      <c r="CG227" s="54"/>
      <c r="CH227" s="58"/>
      <c r="CI227" s="102"/>
    </row>
    <row r="228" spans="1:87" ht="14" customHeight="1" x14ac:dyDescent="0.15">
      <c r="A228" s="509">
        <f t="shared" si="14"/>
        <v>0</v>
      </c>
      <c r="B228" s="130" t="str">
        <f>IF($BE$6=1,BD230,BD231)</f>
        <v>A (folg. Aufwüchse)</v>
      </c>
      <c r="C228" s="129" t="s">
        <v>989</v>
      </c>
      <c r="D228" s="35">
        <v>1</v>
      </c>
      <c r="E228" s="36">
        <v>880</v>
      </c>
      <c r="F228" s="38">
        <v>5.58543519745536</v>
      </c>
      <c r="G228" s="38">
        <v>5.6082507751115811</v>
      </c>
      <c r="H228" s="38">
        <v>9.6747090620856326</v>
      </c>
      <c r="I228" s="38">
        <v>106.35526883568158</v>
      </c>
      <c r="J228" s="38">
        <v>126.45391137521455</v>
      </c>
      <c r="K228" s="36">
        <v>877.34392606790857</v>
      </c>
      <c r="L228" s="38">
        <v>194.88614572757024</v>
      </c>
      <c r="M228" s="38">
        <v>213.71814423440711</v>
      </c>
      <c r="N228" s="36">
        <v>407.54354787985761</v>
      </c>
      <c r="O228" s="36">
        <v>267.07101855169731</v>
      </c>
      <c r="P228" s="38">
        <v>72.479852468685991</v>
      </c>
      <c r="Q228" s="38">
        <v>71.195091195974769</v>
      </c>
      <c r="R228" s="36">
        <v>64.940015931671894</v>
      </c>
      <c r="S228" s="38">
        <v>123.4764763045263</v>
      </c>
      <c r="T228" s="38">
        <v>8.2477590000000003</v>
      </c>
      <c r="U228" s="38">
        <v>4.2811643615939996</v>
      </c>
      <c r="V228" s="38">
        <v>2.4663300000000001</v>
      </c>
      <c r="W228" s="38">
        <v>32.458954500000004</v>
      </c>
      <c r="X228" s="38">
        <v>0.21395666666666668</v>
      </c>
      <c r="Y228" s="38">
        <v>4.6521173333333321</v>
      </c>
      <c r="Z228" s="38">
        <v>2.52583</v>
      </c>
      <c r="AA228" s="38">
        <v>11.01999</v>
      </c>
      <c r="AB228" s="36">
        <v>200</v>
      </c>
      <c r="AC228" s="36">
        <v>96.851904999999988</v>
      </c>
      <c r="AD228" s="36">
        <v>32.570165000000003</v>
      </c>
      <c r="AE228" s="40">
        <v>0.15</v>
      </c>
      <c r="AF228" s="96">
        <v>0.02</v>
      </c>
      <c r="BB228" s="472"/>
      <c r="BC228" s="307"/>
      <c r="BD228" s="130"/>
      <c r="BE228" s="129"/>
      <c r="BF228" s="129" t="s">
        <v>987</v>
      </c>
      <c r="BG228" s="35"/>
      <c r="BH228" s="54"/>
      <c r="BI228" s="55"/>
      <c r="BJ228" s="56"/>
      <c r="BK228" s="56"/>
      <c r="BL228" s="54"/>
      <c r="BM228" s="54"/>
      <c r="BN228" s="54"/>
      <c r="BO228" s="54"/>
      <c r="BP228" s="54"/>
      <c r="BQ228" s="54"/>
      <c r="BR228" s="54"/>
      <c r="BS228" s="54"/>
      <c r="BT228" s="54"/>
      <c r="BU228" s="54"/>
      <c r="BV228" s="57"/>
      <c r="BW228" s="56"/>
      <c r="BX228" s="56"/>
      <c r="BY228" s="56"/>
      <c r="BZ228" s="57"/>
      <c r="CA228" s="56"/>
      <c r="CB228" s="56"/>
      <c r="CC228" s="56"/>
      <c r="CD228" s="56"/>
      <c r="CE228" s="54"/>
      <c r="CF228" s="54"/>
      <c r="CG228" s="54"/>
      <c r="CH228" s="58"/>
      <c r="CI228" s="102"/>
    </row>
    <row r="229" spans="1:87" ht="14" customHeight="1" x14ac:dyDescent="0.15">
      <c r="A229" s="509">
        <f t="shared" si="14"/>
        <v>0</v>
      </c>
      <c r="B229" s="130"/>
      <c r="C229" s="129" t="s">
        <v>990</v>
      </c>
      <c r="D229" s="35">
        <v>2</v>
      </c>
      <c r="E229" s="36">
        <v>880</v>
      </c>
      <c r="F229" s="38">
        <v>5.5198658442086428</v>
      </c>
      <c r="G229" s="38">
        <v>5.524326966469884</v>
      </c>
      <c r="H229" s="38">
        <v>9.5805459277315865</v>
      </c>
      <c r="I229" s="38">
        <v>101.84434073580044</v>
      </c>
      <c r="J229" s="38">
        <v>114.69314675995315</v>
      </c>
      <c r="K229" s="36">
        <v>883.84873886414243</v>
      </c>
      <c r="L229" s="38">
        <v>177.42830000465256</v>
      </c>
      <c r="M229" s="38">
        <v>220.67655857818534</v>
      </c>
      <c r="N229" s="36">
        <v>416.92246950793918</v>
      </c>
      <c r="O229" s="36">
        <v>273.8141765812191</v>
      </c>
      <c r="P229" s="38">
        <v>82.0185877865934</v>
      </c>
      <c r="Q229" s="38">
        <v>70.581369127546424</v>
      </c>
      <c r="R229" s="36">
        <v>64.327385440316405</v>
      </c>
      <c r="S229" s="38">
        <v>116.65360294117647</v>
      </c>
      <c r="T229" s="38">
        <v>8.2477590000000003</v>
      </c>
      <c r="U229" s="38">
        <v>4.0225734731879994</v>
      </c>
      <c r="V229" s="38">
        <v>2.2607600000000003</v>
      </c>
      <c r="W229" s="38">
        <v>31.828954500000005</v>
      </c>
      <c r="X229" s="38">
        <v>0.23211666666666667</v>
      </c>
      <c r="Y229" s="38">
        <v>4.9575733333333334</v>
      </c>
      <c r="Z229" s="38">
        <v>2.26213</v>
      </c>
      <c r="AA229" s="38">
        <v>9.7679200000000002</v>
      </c>
      <c r="AB229" s="36">
        <v>125</v>
      </c>
      <c r="AC229" s="36">
        <v>87.529794999999993</v>
      </c>
      <c r="AD229" s="36">
        <v>29.720165000000001</v>
      </c>
      <c r="AE229" s="40">
        <v>0.05</v>
      </c>
      <c r="AF229" s="96">
        <v>0.02</v>
      </c>
      <c r="BB229" s="472"/>
      <c r="BC229" s="307"/>
      <c r="BD229" s="130"/>
      <c r="BE229" s="129"/>
      <c r="BF229" s="129" t="s">
        <v>988</v>
      </c>
      <c r="BG229" s="35"/>
      <c r="BH229" s="54"/>
      <c r="BI229" s="55"/>
      <c r="BJ229" s="56"/>
      <c r="BK229" s="56"/>
      <c r="BL229" s="54"/>
      <c r="BM229" s="54"/>
      <c r="BN229" s="54"/>
      <c r="BO229" s="54"/>
      <c r="BP229" s="54"/>
      <c r="BQ229" s="54"/>
      <c r="BR229" s="54"/>
      <c r="BS229" s="54"/>
      <c r="BT229" s="54"/>
      <c r="BU229" s="54"/>
      <c r="BV229" s="57"/>
      <c r="BW229" s="56"/>
      <c r="BX229" s="56"/>
      <c r="BY229" s="56"/>
      <c r="BZ229" s="57"/>
      <c r="CA229" s="56"/>
      <c r="CB229" s="56"/>
      <c r="CC229" s="56"/>
      <c r="CD229" s="56"/>
      <c r="CE229" s="54"/>
      <c r="CF229" s="54"/>
      <c r="CG229" s="54"/>
      <c r="CH229" s="58"/>
      <c r="CI229" s="102"/>
    </row>
    <row r="230" spans="1:87" ht="14" customHeight="1" x14ac:dyDescent="0.15">
      <c r="A230" s="509">
        <f t="shared" si="14"/>
        <v>0</v>
      </c>
      <c r="B230" s="130"/>
      <c r="C230" s="129" t="s">
        <v>991</v>
      </c>
      <c r="D230" s="35">
        <v>3</v>
      </c>
      <c r="E230" s="36">
        <v>880</v>
      </c>
      <c r="F230" s="38">
        <v>5.2054730450470474</v>
      </c>
      <c r="G230" s="38">
        <v>5.130279334755369</v>
      </c>
      <c r="H230" s="38">
        <v>9.1182395092034874</v>
      </c>
      <c r="I230" s="38">
        <v>94.204474603614671</v>
      </c>
      <c r="J230" s="38">
        <v>100.86217079687357</v>
      </c>
      <c r="K230" s="36">
        <v>886.46023229905154</v>
      </c>
      <c r="L230" s="38">
        <v>156.89357715918865</v>
      </c>
      <c r="M230" s="38">
        <v>237.93621206848096</v>
      </c>
      <c r="N230" s="36">
        <v>445.850527374482</v>
      </c>
      <c r="O230" s="36">
        <v>292.36692996929736</v>
      </c>
      <c r="P230" s="38">
        <v>74.661471878499711</v>
      </c>
      <c r="Q230" s="38">
        <v>67.527294968400938</v>
      </c>
      <c r="R230" s="36">
        <v>63.488708899425156</v>
      </c>
      <c r="S230" s="38">
        <v>114.11804890636222</v>
      </c>
      <c r="T230" s="38">
        <v>8.2477590000000003</v>
      </c>
      <c r="U230" s="38">
        <v>3.7639825847819997</v>
      </c>
      <c r="V230" s="38">
        <v>2.0951900000000001</v>
      </c>
      <c r="W230" s="38">
        <v>30.298954500000004</v>
      </c>
      <c r="X230" s="38">
        <v>0.23987666666666665</v>
      </c>
      <c r="Y230" s="38">
        <v>5.0327893333333336</v>
      </c>
      <c r="Z230" s="38">
        <v>2.0269299999999997</v>
      </c>
      <c r="AA230" s="38">
        <v>8.7430700000000012</v>
      </c>
      <c r="AB230" s="36">
        <v>125</v>
      </c>
      <c r="AC230" s="36">
        <v>79.270564999999991</v>
      </c>
      <c r="AD230" s="36">
        <v>27.370165</v>
      </c>
      <c r="AE230" s="40">
        <v>0.05</v>
      </c>
      <c r="AF230" s="96">
        <v>0.02</v>
      </c>
      <c r="BB230" s="472"/>
      <c r="BC230" s="307"/>
      <c r="BD230" s="131" t="s">
        <v>760</v>
      </c>
      <c r="BE230" s="132"/>
      <c r="BF230" s="132" t="s">
        <v>989</v>
      </c>
      <c r="BG230" s="46"/>
      <c r="BH230" s="61"/>
      <c r="BI230" s="62"/>
      <c r="BJ230" s="63"/>
      <c r="BK230" s="63"/>
      <c r="BL230" s="61"/>
      <c r="BM230" s="61"/>
      <c r="BN230" s="61"/>
      <c r="BO230" s="61"/>
      <c r="BP230" s="61"/>
      <c r="BQ230" s="61"/>
      <c r="BR230" s="61"/>
      <c r="BS230" s="61"/>
      <c r="BT230" s="61"/>
      <c r="BU230" s="61"/>
      <c r="BV230" s="64"/>
      <c r="BW230" s="63"/>
      <c r="BX230" s="63"/>
      <c r="BY230" s="63"/>
      <c r="BZ230" s="64"/>
      <c r="CA230" s="63"/>
      <c r="CB230" s="63"/>
      <c r="CC230" s="63"/>
      <c r="CD230" s="63"/>
      <c r="CE230" s="61"/>
      <c r="CF230" s="61"/>
      <c r="CG230" s="61"/>
      <c r="CH230" s="65"/>
      <c r="CI230" s="103"/>
    </row>
    <row r="231" spans="1:87" ht="14" customHeight="1" x14ac:dyDescent="0.15">
      <c r="A231" s="509">
        <f t="shared" si="14"/>
        <v>0</v>
      </c>
      <c r="B231" s="131"/>
      <c r="C231" s="132" t="s">
        <v>992</v>
      </c>
      <c r="D231" s="46">
        <v>4</v>
      </c>
      <c r="E231" s="47">
        <v>880</v>
      </c>
      <c r="F231" s="49">
        <v>5.0790181330782307</v>
      </c>
      <c r="G231" s="49">
        <v>4.9693289348098455</v>
      </c>
      <c r="H231" s="49">
        <v>8.9338784083820677</v>
      </c>
      <c r="I231" s="49">
        <v>89.678620014898442</v>
      </c>
      <c r="J231" s="49">
        <v>90.960745915465466</v>
      </c>
      <c r="K231" s="47">
        <v>892.12899924073997</v>
      </c>
      <c r="L231" s="49">
        <v>142.21913361111112</v>
      </c>
      <c r="M231" s="49">
        <v>249.30051116517882</v>
      </c>
      <c r="N231" s="47">
        <v>463.21572059233347</v>
      </c>
      <c r="O231" s="47">
        <v>311.17504828571424</v>
      </c>
      <c r="P231" s="49">
        <v>71.203201965656277</v>
      </c>
      <c r="Q231" s="49">
        <v>66.228989126799092</v>
      </c>
      <c r="R231" s="47">
        <v>62.758039286177414</v>
      </c>
      <c r="S231" s="49">
        <v>108.35371259762496</v>
      </c>
      <c r="T231" s="49">
        <v>8.2477590000000003</v>
      </c>
      <c r="U231" s="49">
        <v>3.5053916963759995</v>
      </c>
      <c r="V231" s="49">
        <v>1.9696200000000001</v>
      </c>
      <c r="W231" s="49">
        <v>27.868954500000005</v>
      </c>
      <c r="X231" s="49">
        <v>0.23723666666666668</v>
      </c>
      <c r="Y231" s="49">
        <v>4.8777653333333335</v>
      </c>
      <c r="Z231" s="49">
        <v>1.82023</v>
      </c>
      <c r="AA231" s="49">
        <v>7.9454399999999996</v>
      </c>
      <c r="AB231" s="47">
        <v>125</v>
      </c>
      <c r="AC231" s="47">
        <v>72.074214999999995</v>
      </c>
      <c r="AD231" s="47">
        <v>25.520165000000006</v>
      </c>
      <c r="AE231" s="51">
        <v>0.05</v>
      </c>
      <c r="AF231" s="101">
        <v>0.02</v>
      </c>
      <c r="BB231" s="472"/>
      <c r="BC231" s="307"/>
      <c r="BD231" s="128" t="s">
        <v>762</v>
      </c>
      <c r="BE231" s="314"/>
      <c r="BF231" s="129" t="s">
        <v>990</v>
      </c>
      <c r="BG231" s="35"/>
      <c r="BH231" s="36"/>
      <c r="BI231" s="37"/>
      <c r="BJ231" s="38"/>
      <c r="BK231" s="38"/>
      <c r="BL231" s="36"/>
      <c r="BM231" s="36"/>
      <c r="BN231" s="36"/>
      <c r="BO231" s="36"/>
      <c r="BP231" s="36"/>
      <c r="BQ231" s="36"/>
      <c r="BR231" s="36"/>
      <c r="BS231" s="36"/>
      <c r="BT231" s="36"/>
      <c r="BU231" s="36"/>
      <c r="BV231" s="39"/>
      <c r="BW231" s="38"/>
      <c r="BX231" s="38"/>
      <c r="BY231" s="38"/>
      <c r="BZ231" s="39"/>
      <c r="CA231" s="38"/>
      <c r="CB231" s="38"/>
      <c r="CC231" s="38"/>
      <c r="CD231" s="38"/>
      <c r="CE231" s="36"/>
      <c r="CF231" s="36"/>
      <c r="CG231" s="36"/>
      <c r="CH231" s="40"/>
      <c r="CI231" s="96"/>
    </row>
    <row r="232" spans="1:87" ht="14" customHeight="1" x14ac:dyDescent="0.15">
      <c r="A232" s="509">
        <f t="shared" si="14"/>
        <v>0</v>
      </c>
      <c r="B232" s="130"/>
      <c r="C232" s="129" t="s">
        <v>993</v>
      </c>
      <c r="D232" s="35">
        <v>5</v>
      </c>
      <c r="E232" s="54">
        <v>880</v>
      </c>
      <c r="F232" s="56">
        <v>4.7034250027644422</v>
      </c>
      <c r="G232" s="56">
        <v>4.5053248759971476</v>
      </c>
      <c r="H232" s="56">
        <v>8.3688313180643146</v>
      </c>
      <c r="I232" s="56">
        <v>81.210098013240653</v>
      </c>
      <c r="J232" s="56">
        <v>77.703360641306176</v>
      </c>
      <c r="K232" s="54">
        <v>893.10754484111817</v>
      </c>
      <c r="L232" s="56">
        <v>122.46169950888128</v>
      </c>
      <c r="M232" s="56">
        <v>276.74582333916806</v>
      </c>
      <c r="N232" s="54">
        <v>507.64315619588166</v>
      </c>
      <c r="O232" s="54">
        <v>341.85295677610503</v>
      </c>
      <c r="P232" s="56">
        <v>63.471731006276066</v>
      </c>
      <c r="Q232" s="56">
        <v>62.252443098364523</v>
      </c>
      <c r="R232" s="54">
        <v>61.702855700282804</v>
      </c>
      <c r="S232" s="56">
        <v>107.93774880669909</v>
      </c>
      <c r="T232" s="56">
        <v>8.2477590000000003</v>
      </c>
      <c r="U232" s="56">
        <v>3.2468008079699993</v>
      </c>
      <c r="V232" s="56">
        <v>1.8840500000000002</v>
      </c>
      <c r="W232" s="56">
        <v>24.538954500000003</v>
      </c>
      <c r="X232" s="56">
        <v>0.22419666666666668</v>
      </c>
      <c r="Y232" s="56">
        <v>4.4925013333333341</v>
      </c>
      <c r="Z232" s="56">
        <v>1.6420300000000001</v>
      </c>
      <c r="AA232" s="56">
        <v>7.3750300000000006</v>
      </c>
      <c r="AB232" s="54">
        <v>75</v>
      </c>
      <c r="AC232" s="54">
        <v>65.940744999999993</v>
      </c>
      <c r="AD232" s="54">
        <v>24.170165000000004</v>
      </c>
      <c r="AE232" s="58">
        <v>0.05</v>
      </c>
      <c r="AF232" s="102">
        <v>0.02</v>
      </c>
      <c r="BB232" s="472"/>
      <c r="BC232" s="307"/>
      <c r="BD232" s="130"/>
      <c r="BE232" s="129"/>
      <c r="BF232" s="129" t="s">
        <v>991</v>
      </c>
      <c r="BG232" s="35"/>
      <c r="BH232" s="36"/>
      <c r="BI232" s="37"/>
      <c r="BJ232" s="38"/>
      <c r="BK232" s="38"/>
      <c r="BL232" s="36"/>
      <c r="BM232" s="36"/>
      <c r="BN232" s="36"/>
      <c r="BO232" s="36"/>
      <c r="BP232" s="36"/>
      <c r="BQ232" s="36"/>
      <c r="BR232" s="36"/>
      <c r="BS232" s="36"/>
      <c r="BT232" s="36"/>
      <c r="BU232" s="36"/>
      <c r="BV232" s="39"/>
      <c r="BW232" s="38"/>
      <c r="BX232" s="38"/>
      <c r="BY232" s="38"/>
      <c r="BZ232" s="39"/>
      <c r="CA232" s="38"/>
      <c r="CB232" s="38"/>
      <c r="CC232" s="38"/>
      <c r="CD232" s="38"/>
      <c r="CE232" s="36"/>
      <c r="CF232" s="36"/>
      <c r="CG232" s="36"/>
      <c r="CH232" s="40"/>
      <c r="CI232" s="96"/>
    </row>
    <row r="233" spans="1:87" ht="14" customHeight="1" x14ac:dyDescent="0.15">
      <c r="A233" s="509">
        <f t="shared" si="14"/>
        <v>0</v>
      </c>
      <c r="B233" s="130" t="str">
        <f>IF($BE$6=1,BD235,BD236)</f>
        <v>AR (folg. Aufwüchse)</v>
      </c>
      <c r="C233" s="129" t="s">
        <v>994</v>
      </c>
      <c r="D233" s="35">
        <v>1</v>
      </c>
      <c r="E233" s="54">
        <v>880</v>
      </c>
      <c r="F233" s="56">
        <v>5.7705372086146323</v>
      </c>
      <c r="G233" s="56">
        <v>5.8552033730555486</v>
      </c>
      <c r="H233" s="56">
        <v>9.9286581229668798</v>
      </c>
      <c r="I233" s="56">
        <v>106.73720307460664</v>
      </c>
      <c r="J233" s="56">
        <v>122.64693757208346</v>
      </c>
      <c r="K233" s="54">
        <v>875.57658871233127</v>
      </c>
      <c r="L233" s="56">
        <v>189.19874794551083</v>
      </c>
      <c r="M233" s="56">
        <v>198.68404031252572</v>
      </c>
      <c r="N233" s="54">
        <v>379.38348553468518</v>
      </c>
      <c r="O233" s="54">
        <v>253.36606496198235</v>
      </c>
      <c r="P233" s="56">
        <v>95.669389097798714</v>
      </c>
      <c r="Q233" s="56">
        <v>73.61074660301388</v>
      </c>
      <c r="R233" s="54">
        <v>64.782173116230524</v>
      </c>
      <c r="S233" s="56">
        <v>125.35837744719795</v>
      </c>
      <c r="T233" s="56">
        <v>8.2477590000000003</v>
      </c>
      <c r="U233" s="56">
        <v>4.2811643615939996</v>
      </c>
      <c r="V233" s="56">
        <v>2.4663300000000001</v>
      </c>
      <c r="W233" s="56">
        <v>32.458954500000004</v>
      </c>
      <c r="X233" s="56">
        <v>0.21395666666666668</v>
      </c>
      <c r="Y233" s="56">
        <v>5.8611240000000002</v>
      </c>
      <c r="Z233" s="56">
        <v>2.52583</v>
      </c>
      <c r="AA233" s="56">
        <v>10.309614999999999</v>
      </c>
      <c r="AB233" s="54">
        <v>200</v>
      </c>
      <c r="AC233" s="54">
        <v>77.515899999999988</v>
      </c>
      <c r="AD233" s="54">
        <v>31.071120000000001</v>
      </c>
      <c r="AE233" s="58">
        <v>0.15</v>
      </c>
      <c r="AF233" s="102">
        <v>0.02</v>
      </c>
      <c r="BB233" s="472"/>
      <c r="BC233" s="307"/>
      <c r="BD233" s="130"/>
      <c r="BE233" s="129"/>
      <c r="BF233" s="129" t="s">
        <v>992</v>
      </c>
      <c r="BG233" s="35"/>
      <c r="BH233" s="36"/>
      <c r="BI233" s="37"/>
      <c r="BJ233" s="38"/>
      <c r="BK233" s="38"/>
      <c r="BL233" s="36"/>
      <c r="BM233" s="36"/>
      <c r="BN233" s="36"/>
      <c r="BO233" s="36"/>
      <c r="BP233" s="36"/>
      <c r="BQ233" s="36"/>
      <c r="BR233" s="36"/>
      <c r="BS233" s="36"/>
      <c r="BT233" s="36"/>
      <c r="BU233" s="36"/>
      <c r="BV233" s="39"/>
      <c r="BW233" s="38"/>
      <c r="BX233" s="38"/>
      <c r="BY233" s="38"/>
      <c r="BZ233" s="39"/>
      <c r="CA233" s="38"/>
      <c r="CB233" s="38"/>
      <c r="CC233" s="38"/>
      <c r="CD233" s="38"/>
      <c r="CE233" s="36"/>
      <c r="CF233" s="36"/>
      <c r="CG233" s="36"/>
      <c r="CH233" s="40"/>
      <c r="CI233" s="96"/>
    </row>
    <row r="234" spans="1:87" ht="14" customHeight="1" x14ac:dyDescent="0.15">
      <c r="A234" s="509">
        <f t="shared" si="14"/>
        <v>0</v>
      </c>
      <c r="B234" s="130"/>
      <c r="C234" s="129" t="s">
        <v>995</v>
      </c>
      <c r="D234" s="35">
        <v>2</v>
      </c>
      <c r="E234" s="54">
        <v>880</v>
      </c>
      <c r="F234" s="56">
        <v>5.7337766420042211</v>
      </c>
      <c r="G234" s="56">
        <v>5.8049977958963721</v>
      </c>
      <c r="H234" s="56">
        <v>9.8796344810051195</v>
      </c>
      <c r="I234" s="56">
        <v>103.31670743167456</v>
      </c>
      <c r="J234" s="56">
        <v>113.25498839738128</v>
      </c>
      <c r="K234" s="54">
        <v>882.56526913801633</v>
      </c>
      <c r="L234" s="56">
        <v>175.27841396173937</v>
      </c>
      <c r="M234" s="56">
        <v>204.57417436601594</v>
      </c>
      <c r="N234" s="54">
        <v>389.60411752073276</v>
      </c>
      <c r="O234" s="54">
        <v>259.43145033040457</v>
      </c>
      <c r="P234" s="56">
        <v>108.42899084030506</v>
      </c>
      <c r="Q234" s="56">
        <v>73.171088725650009</v>
      </c>
      <c r="R234" s="54">
        <v>64.260005382726618</v>
      </c>
      <c r="S234" s="56">
        <v>118.12889099826815</v>
      </c>
      <c r="T234" s="56">
        <v>8.2477590000000003</v>
      </c>
      <c r="U234" s="56">
        <v>4.0225734731879994</v>
      </c>
      <c r="V234" s="56">
        <v>2.2607600000000003</v>
      </c>
      <c r="W234" s="56">
        <v>31.828954500000005</v>
      </c>
      <c r="X234" s="56">
        <v>0.23211666666666667</v>
      </c>
      <c r="Y234" s="56">
        <v>6.1665799999999997</v>
      </c>
      <c r="Z234" s="56">
        <v>2.26213</v>
      </c>
      <c r="AA234" s="56">
        <v>9.0575449999999993</v>
      </c>
      <c r="AB234" s="54">
        <v>125</v>
      </c>
      <c r="AC234" s="54">
        <v>68.193789999999993</v>
      </c>
      <c r="AD234" s="54">
        <v>28.221119999999999</v>
      </c>
      <c r="AE234" s="58">
        <v>0.05</v>
      </c>
      <c r="AF234" s="102">
        <v>0.02</v>
      </c>
      <c r="BB234" s="472"/>
      <c r="BC234" s="307"/>
      <c r="BD234" s="130"/>
      <c r="BE234" s="129"/>
      <c r="BF234" s="129" t="s">
        <v>993</v>
      </c>
      <c r="BG234" s="35"/>
      <c r="BH234" s="36"/>
      <c r="BI234" s="37"/>
      <c r="BJ234" s="38"/>
      <c r="BK234" s="38"/>
      <c r="BL234" s="36"/>
      <c r="BM234" s="36"/>
      <c r="BN234" s="36"/>
      <c r="BO234" s="36"/>
      <c r="BP234" s="36"/>
      <c r="BQ234" s="36"/>
      <c r="BR234" s="36"/>
      <c r="BS234" s="36"/>
      <c r="BT234" s="36"/>
      <c r="BU234" s="36"/>
      <c r="BV234" s="39"/>
      <c r="BW234" s="38"/>
      <c r="BX234" s="38"/>
      <c r="BY234" s="38"/>
      <c r="BZ234" s="39"/>
      <c r="CA234" s="38"/>
      <c r="CB234" s="38"/>
      <c r="CC234" s="38"/>
      <c r="CD234" s="38"/>
      <c r="CE234" s="36"/>
      <c r="CF234" s="36"/>
      <c r="CG234" s="36"/>
      <c r="CH234" s="40"/>
      <c r="CI234" s="96"/>
    </row>
    <row r="235" spans="1:87" ht="14" customHeight="1" x14ac:dyDescent="0.15">
      <c r="A235" s="509">
        <f t="shared" si="14"/>
        <v>0</v>
      </c>
      <c r="B235" s="130"/>
      <c r="C235" s="129" t="s">
        <v>996</v>
      </c>
      <c r="D235" s="35">
        <v>3</v>
      </c>
      <c r="E235" s="54">
        <v>880</v>
      </c>
      <c r="F235" s="56">
        <v>5.4729316579790623</v>
      </c>
      <c r="G235" s="56">
        <v>5.4735747213931543</v>
      </c>
      <c r="H235" s="56">
        <v>9.5031225697965063</v>
      </c>
      <c r="I235" s="56">
        <v>96.65729016651386</v>
      </c>
      <c r="J235" s="56">
        <v>100.65677448055544</v>
      </c>
      <c r="K235" s="54">
        <v>886.68934415453839</v>
      </c>
      <c r="L235" s="56">
        <v>156.59031588156171</v>
      </c>
      <c r="M235" s="56">
        <v>219.17308909176185</v>
      </c>
      <c r="N235" s="54">
        <v>416.99190535438669</v>
      </c>
      <c r="O235" s="54">
        <v>278.37864879213839</v>
      </c>
      <c r="P235" s="56">
        <v>97.377941234358133</v>
      </c>
      <c r="Q235" s="56">
        <v>70.579961810395702</v>
      </c>
      <c r="R235" s="54">
        <v>63.473483462996889</v>
      </c>
      <c r="S235" s="56">
        <v>113.87342245087638</v>
      </c>
      <c r="T235" s="56">
        <v>8.2477590000000003</v>
      </c>
      <c r="U235" s="56">
        <v>3.7639825847819997</v>
      </c>
      <c r="V235" s="56">
        <v>2.0951900000000001</v>
      </c>
      <c r="W235" s="56">
        <v>30.298954500000004</v>
      </c>
      <c r="X235" s="56">
        <v>0.23987666666666665</v>
      </c>
      <c r="Y235" s="56">
        <v>6.2417959999999999</v>
      </c>
      <c r="Z235" s="56">
        <v>2.0269299999999997</v>
      </c>
      <c r="AA235" s="56">
        <v>8.0326950000000004</v>
      </c>
      <c r="AB235" s="54">
        <v>125</v>
      </c>
      <c r="AC235" s="54">
        <v>59.934559999999998</v>
      </c>
      <c r="AD235" s="54">
        <v>25.871119999999998</v>
      </c>
      <c r="AE235" s="58">
        <v>0.05</v>
      </c>
      <c r="AF235" s="102">
        <v>0.02</v>
      </c>
      <c r="BB235" s="472"/>
      <c r="BC235" s="307"/>
      <c r="BD235" s="131" t="s">
        <v>767</v>
      </c>
      <c r="BE235" s="132"/>
      <c r="BF235" s="132" t="s">
        <v>994</v>
      </c>
      <c r="BG235" s="46"/>
      <c r="BH235" s="47"/>
      <c r="BI235" s="48"/>
      <c r="BJ235" s="49"/>
      <c r="BK235" s="49"/>
      <c r="BL235" s="47"/>
      <c r="BM235" s="47"/>
      <c r="BN235" s="47"/>
      <c r="BO235" s="47"/>
      <c r="BP235" s="47"/>
      <c r="BQ235" s="47"/>
      <c r="BR235" s="47"/>
      <c r="BS235" s="47"/>
      <c r="BT235" s="47"/>
      <c r="BU235" s="47"/>
      <c r="BV235" s="50"/>
      <c r="BW235" s="49"/>
      <c r="BX235" s="49"/>
      <c r="BY235" s="49"/>
      <c r="BZ235" s="50"/>
      <c r="CA235" s="49"/>
      <c r="CB235" s="49"/>
      <c r="CC235" s="49"/>
      <c r="CD235" s="49"/>
      <c r="CE235" s="47"/>
      <c r="CF235" s="47"/>
      <c r="CG235" s="47"/>
      <c r="CH235" s="51"/>
      <c r="CI235" s="101"/>
    </row>
    <row r="236" spans="1:87" ht="14" customHeight="1" x14ac:dyDescent="0.15">
      <c r="A236" s="509">
        <f t="shared" si="14"/>
        <v>0</v>
      </c>
      <c r="B236" s="131"/>
      <c r="C236" s="132" t="s">
        <v>997</v>
      </c>
      <c r="D236" s="46">
        <v>4</v>
      </c>
      <c r="E236" s="61">
        <v>880</v>
      </c>
      <c r="F236" s="63">
        <v>5.2413082701049118</v>
      </c>
      <c r="G236" s="63">
        <v>5.1702132629624584</v>
      </c>
      <c r="H236" s="63">
        <v>9.1762453640458972</v>
      </c>
      <c r="I236" s="63">
        <v>91.257328238793392</v>
      </c>
      <c r="J236" s="63">
        <v>90.888599233974901</v>
      </c>
      <c r="K236" s="61">
        <v>895.96654693955429</v>
      </c>
      <c r="L236" s="63">
        <v>142.1429405755396</v>
      </c>
      <c r="M236" s="63">
        <v>234.30797981343767</v>
      </c>
      <c r="N236" s="61">
        <v>444.43010470470654</v>
      </c>
      <c r="O236" s="61">
        <v>297.82545929440738</v>
      </c>
      <c r="P236" s="63">
        <v>90.183804084607289</v>
      </c>
      <c r="Q236" s="63">
        <v>67.845294622504838</v>
      </c>
      <c r="R236" s="61">
        <v>62.722469551457905</v>
      </c>
      <c r="S236" s="63">
        <v>104.31951356118647</v>
      </c>
      <c r="T236" s="63">
        <v>8.2477590000000003</v>
      </c>
      <c r="U236" s="63">
        <v>3.5053916963759995</v>
      </c>
      <c r="V236" s="63">
        <v>1.9696200000000001</v>
      </c>
      <c r="W236" s="63">
        <v>27.868954500000005</v>
      </c>
      <c r="X236" s="63">
        <v>0.23723666666666668</v>
      </c>
      <c r="Y236" s="63">
        <v>6.0867719999999998</v>
      </c>
      <c r="Z236" s="63">
        <v>1.82023</v>
      </c>
      <c r="AA236" s="63">
        <v>7.2350649999999987</v>
      </c>
      <c r="AB236" s="61">
        <v>125</v>
      </c>
      <c r="AC236" s="61">
        <v>52.738209999999995</v>
      </c>
      <c r="AD236" s="61">
        <v>24.021120000000003</v>
      </c>
      <c r="AE236" s="65">
        <v>0.05</v>
      </c>
      <c r="AF236" s="103">
        <v>0.02</v>
      </c>
      <c r="BB236" s="472"/>
      <c r="BC236" s="307"/>
      <c r="BD236" s="128" t="s">
        <v>769</v>
      </c>
      <c r="BE236" s="314"/>
      <c r="BF236" s="129" t="s">
        <v>995</v>
      </c>
      <c r="BG236" s="35"/>
      <c r="BH236" s="54"/>
      <c r="BI236" s="55"/>
      <c r="BJ236" s="56"/>
      <c r="BK236" s="56"/>
      <c r="BL236" s="54"/>
      <c r="BM236" s="54"/>
      <c r="BN236" s="54"/>
      <c r="BO236" s="54"/>
      <c r="BP236" s="54"/>
      <c r="BQ236" s="54"/>
      <c r="BR236" s="54"/>
      <c r="BS236" s="54"/>
      <c r="BT236" s="54"/>
      <c r="BU236" s="54"/>
      <c r="BV236" s="57"/>
      <c r="BW236" s="56"/>
      <c r="BX236" s="56"/>
      <c r="BY236" s="56"/>
      <c r="BZ236" s="57"/>
      <c r="CA236" s="56"/>
      <c r="CB236" s="56"/>
      <c r="CC236" s="56"/>
      <c r="CD236" s="56"/>
      <c r="CE236" s="54"/>
      <c r="CF236" s="54"/>
      <c r="CG236" s="54"/>
      <c r="CH236" s="58"/>
      <c r="CI236" s="102"/>
    </row>
    <row r="237" spans="1:87" ht="14" customHeight="1" x14ac:dyDescent="0.15">
      <c r="A237" s="509">
        <f t="shared" si="14"/>
        <v>0</v>
      </c>
      <c r="B237" s="130"/>
      <c r="C237" s="129" t="s">
        <v>998</v>
      </c>
      <c r="D237" s="35">
        <v>5</v>
      </c>
      <c r="E237" s="36">
        <v>880</v>
      </c>
      <c r="F237" s="38">
        <v>4.8213772289852663</v>
      </c>
      <c r="G237" s="38">
        <v>4.6494544248071055</v>
      </c>
      <c r="H237" s="38">
        <v>8.5483482148702628</v>
      </c>
      <c r="I237" s="38">
        <v>82.361821351705856</v>
      </c>
      <c r="J237" s="38">
        <v>77.796112667287048</v>
      </c>
      <c r="K237" s="36">
        <v>896.1116134817471</v>
      </c>
      <c r="L237" s="38">
        <v>122.62218573243062</v>
      </c>
      <c r="M237" s="38">
        <v>261.10633583480109</v>
      </c>
      <c r="N237" s="36">
        <v>484.25960620948894</v>
      </c>
      <c r="O237" s="36">
        <v>324.86493792313325</v>
      </c>
      <c r="P237" s="38">
        <v>80.076813959823184</v>
      </c>
      <c r="Q237" s="38">
        <v>63.369556597463983</v>
      </c>
      <c r="R237" s="36">
        <v>61.688010982731093</v>
      </c>
      <c r="S237" s="38">
        <v>104.86552435610018</v>
      </c>
      <c r="T237" s="38">
        <v>8.2477590000000003</v>
      </c>
      <c r="U237" s="38">
        <v>3.2468008079699993</v>
      </c>
      <c r="V237" s="38">
        <v>1.8840500000000002</v>
      </c>
      <c r="W237" s="38">
        <v>24.538954500000003</v>
      </c>
      <c r="X237" s="38">
        <v>0.22419666666666668</v>
      </c>
      <c r="Y237" s="38">
        <v>5.7015080000000005</v>
      </c>
      <c r="Z237" s="38">
        <v>1.6420300000000001</v>
      </c>
      <c r="AA237" s="38">
        <v>6.6646549999999998</v>
      </c>
      <c r="AB237" s="36">
        <v>75</v>
      </c>
      <c r="AC237" s="36">
        <v>46.60474</v>
      </c>
      <c r="AD237" s="36">
        <v>22.671120000000002</v>
      </c>
      <c r="AE237" s="40">
        <v>0.05</v>
      </c>
      <c r="AF237" s="96">
        <v>0.02</v>
      </c>
      <c r="BB237" s="472"/>
      <c r="BC237" s="307"/>
      <c r="BD237" s="130"/>
      <c r="BE237" s="129"/>
      <c r="BF237" s="129" t="s">
        <v>996</v>
      </c>
      <c r="BG237" s="35"/>
      <c r="BH237" s="54"/>
      <c r="BI237" s="55"/>
      <c r="BJ237" s="56"/>
      <c r="BK237" s="56"/>
      <c r="BL237" s="54"/>
      <c r="BM237" s="54"/>
      <c r="BN237" s="54"/>
      <c r="BO237" s="54"/>
      <c r="BP237" s="54"/>
      <c r="BQ237" s="54"/>
      <c r="BR237" s="54"/>
      <c r="BS237" s="54"/>
      <c r="BT237" s="54"/>
      <c r="BU237" s="54"/>
      <c r="BV237" s="57"/>
      <c r="BW237" s="56"/>
      <c r="BX237" s="56"/>
      <c r="BY237" s="56"/>
      <c r="BZ237" s="57"/>
      <c r="CA237" s="56"/>
      <c r="CB237" s="56"/>
      <c r="CC237" s="56"/>
      <c r="CD237" s="56"/>
      <c r="CE237" s="54"/>
      <c r="CF237" s="54"/>
      <c r="CG237" s="54"/>
      <c r="CH237" s="58"/>
      <c r="CI237" s="102"/>
    </row>
    <row r="238" spans="1:87" ht="14" customHeight="1" x14ac:dyDescent="0.15">
      <c r="A238" s="509">
        <f t="shared" si="14"/>
        <v>0</v>
      </c>
      <c r="B238" s="130" t="str">
        <f>IF($BE$6=1,BD240,BD241)</f>
        <v>L (folg. Aufwüchse)</v>
      </c>
      <c r="C238" s="129" t="s">
        <v>999</v>
      </c>
      <c r="D238" s="35">
        <v>1</v>
      </c>
      <c r="E238" s="36">
        <v>880</v>
      </c>
      <c r="F238" s="38">
        <v>6.0622856872232953</v>
      </c>
      <c r="G238" s="38">
        <v>6.219805580124766</v>
      </c>
      <c r="H238" s="38">
        <v>10.353786782282558</v>
      </c>
      <c r="I238" s="38">
        <v>117.45841786838503</v>
      </c>
      <c r="J238" s="38">
        <v>146.19830904042396</v>
      </c>
      <c r="K238" s="36">
        <v>870.14293703248097</v>
      </c>
      <c r="L238" s="38">
        <v>224.38699767604868</v>
      </c>
      <c r="M238" s="38">
        <v>172.5821721778604</v>
      </c>
      <c r="N238" s="36">
        <v>307.65314011220448</v>
      </c>
      <c r="O238" s="36">
        <v>233.52777811211919</v>
      </c>
      <c r="P238" s="38">
        <v>76.780205060841311</v>
      </c>
      <c r="Q238" s="38">
        <v>76.243184842104924</v>
      </c>
      <c r="R238" s="36">
        <v>65.655124227108047</v>
      </c>
      <c r="S238" s="38">
        <v>131.14425373896572</v>
      </c>
      <c r="T238" s="38">
        <v>13.622166093483948</v>
      </c>
      <c r="U238" s="38">
        <v>3.7286520362568947</v>
      </c>
      <c r="V238" s="38">
        <v>2.81525098777789</v>
      </c>
      <c r="W238" s="38">
        <v>28.50985321442154</v>
      </c>
      <c r="X238" s="38">
        <v>0.21395666666666668</v>
      </c>
      <c r="Y238" s="38">
        <v>5.8611240000000002</v>
      </c>
      <c r="Z238" s="38">
        <v>2.7923042980604813</v>
      </c>
      <c r="AA238" s="38">
        <v>11.01999</v>
      </c>
      <c r="AB238" s="36">
        <v>200</v>
      </c>
      <c r="AC238" s="36">
        <v>96.851904999999988</v>
      </c>
      <c r="AD238" s="36">
        <v>32.570165000000003</v>
      </c>
      <c r="AE238" s="40">
        <v>0.15</v>
      </c>
      <c r="AF238" s="96">
        <v>0.02</v>
      </c>
      <c r="BB238" s="472"/>
      <c r="BC238" s="307"/>
      <c r="BD238" s="130"/>
      <c r="BE238" s="129"/>
      <c r="BF238" s="129" t="s">
        <v>997</v>
      </c>
      <c r="BG238" s="35"/>
      <c r="BH238" s="54"/>
      <c r="BI238" s="55"/>
      <c r="BJ238" s="56"/>
      <c r="BK238" s="56"/>
      <c r="BL238" s="54"/>
      <c r="BM238" s="54"/>
      <c r="BN238" s="54"/>
      <c r="BO238" s="54"/>
      <c r="BP238" s="54"/>
      <c r="BQ238" s="54"/>
      <c r="BR238" s="54"/>
      <c r="BS238" s="54"/>
      <c r="BT238" s="54"/>
      <c r="BU238" s="54"/>
      <c r="BV238" s="57"/>
      <c r="BW238" s="56"/>
      <c r="BX238" s="56"/>
      <c r="BY238" s="56"/>
      <c r="BZ238" s="57"/>
      <c r="CA238" s="56"/>
      <c r="CB238" s="56"/>
      <c r="CC238" s="56"/>
      <c r="CD238" s="56"/>
      <c r="CE238" s="54"/>
      <c r="CF238" s="54"/>
      <c r="CG238" s="54"/>
      <c r="CH238" s="58"/>
      <c r="CI238" s="102"/>
    </row>
    <row r="239" spans="1:87" ht="14" customHeight="1" x14ac:dyDescent="0.15">
      <c r="A239" s="509">
        <f t="shared" si="14"/>
        <v>0</v>
      </c>
      <c r="B239" s="130"/>
      <c r="C239" s="129" t="s">
        <v>1000</v>
      </c>
      <c r="D239" s="35">
        <v>2</v>
      </c>
      <c r="E239" s="36">
        <v>880</v>
      </c>
      <c r="F239" s="38">
        <v>5.880881332343316</v>
      </c>
      <c r="G239" s="38">
        <v>5.9853610229502809</v>
      </c>
      <c r="H239" s="38">
        <v>10.09832770217789</v>
      </c>
      <c r="I239" s="38">
        <v>111.52681841814208</v>
      </c>
      <c r="J239" s="38">
        <v>133.60786808264362</v>
      </c>
      <c r="K239" s="36">
        <v>876.624009054505</v>
      </c>
      <c r="L239" s="38">
        <v>205.55802096387086</v>
      </c>
      <c r="M239" s="38">
        <v>184.5498901545175</v>
      </c>
      <c r="N239" s="36">
        <v>324.41993313781899</v>
      </c>
      <c r="O239" s="36">
        <v>242.68146283688006</v>
      </c>
      <c r="P239" s="38">
        <v>87.463305768024952</v>
      </c>
      <c r="Q239" s="38">
        <v>74.279164451331098</v>
      </c>
      <c r="R239" s="36">
        <v>65.231512854462338</v>
      </c>
      <c r="S239" s="38">
        <v>124.46538752475247</v>
      </c>
      <c r="T239" s="38">
        <v>13.622166093483948</v>
      </c>
      <c r="U239" s="38">
        <v>3.5034339971500024</v>
      </c>
      <c r="V239" s="38">
        <v>2.5805982261614395</v>
      </c>
      <c r="W239" s="38">
        <v>27.943559531589774</v>
      </c>
      <c r="X239" s="38">
        <v>0.23211666666666667</v>
      </c>
      <c r="Y239" s="38">
        <v>6.1665799999999997</v>
      </c>
      <c r="Z239" s="38">
        <v>2.5287042980604815</v>
      </c>
      <c r="AA239" s="38">
        <v>9.7679200000000002</v>
      </c>
      <c r="AB239" s="36">
        <v>125</v>
      </c>
      <c r="AC239" s="36">
        <v>87.529794999999993</v>
      </c>
      <c r="AD239" s="36">
        <v>29.720165000000001</v>
      </c>
      <c r="AE239" s="40">
        <v>0.05</v>
      </c>
      <c r="AF239" s="96">
        <v>0.02</v>
      </c>
      <c r="BB239" s="472"/>
      <c r="BC239" s="307"/>
      <c r="BD239" s="130"/>
      <c r="BE239" s="129"/>
      <c r="BF239" s="129" t="s">
        <v>998</v>
      </c>
      <c r="BG239" s="35"/>
      <c r="BH239" s="54"/>
      <c r="BI239" s="55"/>
      <c r="BJ239" s="56"/>
      <c r="BK239" s="56"/>
      <c r="BL239" s="54"/>
      <c r="BM239" s="54"/>
      <c r="BN239" s="54"/>
      <c r="BO239" s="54"/>
      <c r="BP239" s="54"/>
      <c r="BQ239" s="54"/>
      <c r="BR239" s="54"/>
      <c r="BS239" s="54"/>
      <c r="BT239" s="54"/>
      <c r="BU239" s="54"/>
      <c r="BV239" s="57"/>
      <c r="BW239" s="56"/>
      <c r="BX239" s="56"/>
      <c r="BY239" s="56"/>
      <c r="BZ239" s="57"/>
      <c r="CA239" s="56"/>
      <c r="CB239" s="56"/>
      <c r="CC239" s="56"/>
      <c r="CD239" s="56"/>
      <c r="CE239" s="54"/>
      <c r="CF239" s="54"/>
      <c r="CG239" s="54"/>
      <c r="CH239" s="58"/>
      <c r="CI239" s="102"/>
    </row>
    <row r="240" spans="1:87" ht="14" customHeight="1" x14ac:dyDescent="0.15">
      <c r="A240" s="509">
        <f t="shared" si="14"/>
        <v>0</v>
      </c>
      <c r="B240" s="130"/>
      <c r="C240" s="129" t="s">
        <v>1001</v>
      </c>
      <c r="D240" s="35">
        <v>3</v>
      </c>
      <c r="E240" s="36">
        <v>880</v>
      </c>
      <c r="F240" s="38">
        <v>5.6254378861051721</v>
      </c>
      <c r="G240" s="38">
        <v>5.6586014255206125</v>
      </c>
      <c r="H240" s="38">
        <v>9.7330016345585815</v>
      </c>
      <c r="I240" s="38">
        <v>106.04825704152529</v>
      </c>
      <c r="J240" s="38">
        <v>124.36611027512284</v>
      </c>
      <c r="K240" s="36">
        <v>879.81999439576839</v>
      </c>
      <c r="L240" s="38">
        <v>191.78941746983966</v>
      </c>
      <c r="M240" s="38">
        <v>201.37358696054014</v>
      </c>
      <c r="N240" s="36">
        <v>350.23383905063082</v>
      </c>
      <c r="O240" s="36">
        <v>265.95954660546613</v>
      </c>
      <c r="P240" s="38">
        <v>83.695315356172017</v>
      </c>
      <c r="Q240" s="38">
        <v>71.614596441375681</v>
      </c>
      <c r="R240" s="36">
        <v>64.835040056377039</v>
      </c>
      <c r="S240" s="38">
        <v>121.39149846969302</v>
      </c>
      <c r="T240" s="38">
        <v>13.622166093483948</v>
      </c>
      <c r="U240" s="38">
        <v>3.2782159580431105</v>
      </c>
      <c r="V240" s="38">
        <v>2.3916044150954483</v>
      </c>
      <c r="W240" s="38">
        <v>26.568274873284047</v>
      </c>
      <c r="X240" s="38">
        <v>0.23987666666666665</v>
      </c>
      <c r="Y240" s="38">
        <v>6.2417959999999999</v>
      </c>
      <c r="Z240" s="38">
        <v>2.2937042980604816</v>
      </c>
      <c r="AA240" s="38">
        <v>8.7430700000000012</v>
      </c>
      <c r="AB240" s="36">
        <v>125</v>
      </c>
      <c r="AC240" s="36">
        <v>79.270564999999991</v>
      </c>
      <c r="AD240" s="36">
        <v>27.370165</v>
      </c>
      <c r="AE240" s="40">
        <v>0.05</v>
      </c>
      <c r="AF240" s="96">
        <v>0.02</v>
      </c>
      <c r="BB240" s="472"/>
      <c r="BC240" s="307"/>
      <c r="BD240" s="131" t="s">
        <v>774</v>
      </c>
      <c r="BE240" s="132"/>
      <c r="BF240" s="132" t="s">
        <v>999</v>
      </c>
      <c r="BG240" s="46"/>
      <c r="BH240" s="61"/>
      <c r="BI240" s="62"/>
      <c r="BJ240" s="63"/>
      <c r="BK240" s="63"/>
      <c r="BL240" s="61"/>
      <c r="BM240" s="61"/>
      <c r="BN240" s="61"/>
      <c r="BO240" s="61"/>
      <c r="BP240" s="61"/>
      <c r="BQ240" s="61"/>
      <c r="BR240" s="61"/>
      <c r="BS240" s="61"/>
      <c r="BT240" s="61"/>
      <c r="BU240" s="61"/>
      <c r="BV240" s="64"/>
      <c r="BW240" s="63"/>
      <c r="BX240" s="63"/>
      <c r="BY240" s="63"/>
      <c r="BZ240" s="64"/>
      <c r="CA240" s="63"/>
      <c r="CB240" s="63"/>
      <c r="CC240" s="63"/>
      <c r="CD240" s="63"/>
      <c r="CE240" s="61"/>
      <c r="CF240" s="61"/>
      <c r="CG240" s="61"/>
      <c r="CH240" s="65"/>
      <c r="CI240" s="103"/>
    </row>
    <row r="241" spans="1:87" ht="14" customHeight="1" x14ac:dyDescent="0.15">
      <c r="A241" s="509">
        <f t="shared" si="14"/>
        <v>0</v>
      </c>
      <c r="B241" s="131"/>
      <c r="C241" s="132" t="s">
        <v>1002</v>
      </c>
      <c r="D241" s="46">
        <v>4</v>
      </c>
      <c r="E241" s="47">
        <v>880</v>
      </c>
      <c r="F241" s="49">
        <v>5.467347546377975</v>
      </c>
      <c r="G241" s="49">
        <v>5.4481304369360153</v>
      </c>
      <c r="H241" s="49">
        <v>9.5145313266954084</v>
      </c>
      <c r="I241" s="49">
        <v>101.537547851328</v>
      </c>
      <c r="J241" s="49">
        <v>115.00061993237517</v>
      </c>
      <c r="K241" s="47">
        <v>889.07284768211923</v>
      </c>
      <c r="L241" s="49">
        <v>177.92408361445783</v>
      </c>
      <c r="M241" s="49">
        <v>220.36638284633543</v>
      </c>
      <c r="N241" s="47">
        <v>372.77253035241176</v>
      </c>
      <c r="O241" s="47">
        <v>289.77194719696973</v>
      </c>
      <c r="P241" s="49">
        <v>74.869872341802022</v>
      </c>
      <c r="Q241" s="49">
        <v>69.651904334856198</v>
      </c>
      <c r="R241" s="47">
        <v>64.309515364702605</v>
      </c>
      <c r="S241" s="49">
        <v>111.70212765957447</v>
      </c>
      <c r="T241" s="49">
        <v>13.622166093483948</v>
      </c>
      <c r="U241" s="49">
        <v>3.0529979189362182</v>
      </c>
      <c r="V241" s="49">
        <v>2.2482695545799176</v>
      </c>
      <c r="W241" s="49">
        <v>24.383999239504366</v>
      </c>
      <c r="X241" s="49">
        <v>0.23723666666666668</v>
      </c>
      <c r="Y241" s="49">
        <v>6.0867719999999998</v>
      </c>
      <c r="Z241" s="49">
        <v>2.0873042980604817</v>
      </c>
      <c r="AA241" s="49">
        <v>7.9454399999999996</v>
      </c>
      <c r="AB241" s="47">
        <v>125</v>
      </c>
      <c r="AC241" s="47">
        <v>72.074214999999995</v>
      </c>
      <c r="AD241" s="47">
        <v>25.520165000000006</v>
      </c>
      <c r="AE241" s="51">
        <v>0.05</v>
      </c>
      <c r="AF241" s="101">
        <v>0.02</v>
      </c>
      <c r="BB241" s="472"/>
      <c r="BC241" s="307"/>
      <c r="BD241" s="128" t="s">
        <v>776</v>
      </c>
      <c r="BE241" s="314"/>
      <c r="BF241" s="129" t="s">
        <v>1000</v>
      </c>
      <c r="BG241" s="35"/>
      <c r="BH241" s="36"/>
      <c r="BI241" s="37"/>
      <c r="BJ241" s="38"/>
      <c r="BK241" s="38"/>
      <c r="BL241" s="36"/>
      <c r="BM241" s="36"/>
      <c r="BN241" s="36"/>
      <c r="BO241" s="36"/>
      <c r="BP241" s="36"/>
      <c r="BQ241" s="36"/>
      <c r="BR241" s="36"/>
      <c r="BS241" s="36"/>
      <c r="BT241" s="36"/>
      <c r="BU241" s="36"/>
      <c r="BV241" s="39"/>
      <c r="BW241" s="38"/>
      <c r="BX241" s="38"/>
      <c r="BY241" s="38"/>
      <c r="BZ241" s="39"/>
      <c r="CA241" s="38"/>
      <c r="CB241" s="38"/>
      <c r="CC241" s="38"/>
      <c r="CD241" s="38"/>
      <c r="CE241" s="36"/>
      <c r="CF241" s="36"/>
      <c r="CG241" s="36"/>
      <c r="CH241" s="40"/>
      <c r="CI241" s="96"/>
    </row>
    <row r="242" spans="1:87" ht="14" customHeight="1" x14ac:dyDescent="0.15">
      <c r="A242" s="509">
        <f t="shared" si="14"/>
        <v>0</v>
      </c>
      <c r="B242" s="130"/>
      <c r="C242" s="129" t="s">
        <v>1003</v>
      </c>
      <c r="D242" s="35">
        <v>5</v>
      </c>
      <c r="E242" s="54">
        <v>880</v>
      </c>
      <c r="F242" s="56">
        <v>4.9053629685282782</v>
      </c>
      <c r="G242" s="56">
        <v>4.7362721978733981</v>
      </c>
      <c r="H242" s="56">
        <v>8.6915268525057883</v>
      </c>
      <c r="I242" s="56">
        <v>91.656681610928729</v>
      </c>
      <c r="J242" s="56">
        <v>101.50243024874923</v>
      </c>
      <c r="K242" s="54">
        <v>894.04016957757733</v>
      </c>
      <c r="L242" s="56">
        <v>157.90273910344089</v>
      </c>
      <c r="M242" s="56">
        <v>257.66388678048298</v>
      </c>
      <c r="N242" s="54">
        <v>430.93990156333564</v>
      </c>
      <c r="O242" s="54">
        <v>322.82990679803487</v>
      </c>
      <c r="P242" s="56">
        <v>65.317743040997485</v>
      </c>
      <c r="Q242" s="56">
        <v>63.582364153551737</v>
      </c>
      <c r="R242" s="54">
        <v>63.476412185267762</v>
      </c>
      <c r="S242" s="56">
        <v>106.8263762730361</v>
      </c>
      <c r="T242" s="56">
        <v>13.622166093483948</v>
      </c>
      <c r="U242" s="56">
        <v>2.8277798798293254</v>
      </c>
      <c r="V242" s="56">
        <v>2.1505936446148466</v>
      </c>
      <c r="W242" s="56">
        <v>21.390732630250728</v>
      </c>
      <c r="X242" s="56">
        <v>0.22419666666666668</v>
      </c>
      <c r="Y242" s="56">
        <v>5.7015080000000005</v>
      </c>
      <c r="Z242" s="56">
        <v>1.9095042980604815</v>
      </c>
      <c r="AA242" s="56">
        <v>7.3750300000000006</v>
      </c>
      <c r="AB242" s="54">
        <v>75</v>
      </c>
      <c r="AC242" s="54">
        <v>65.940744999999993</v>
      </c>
      <c r="AD242" s="54">
        <v>24.170165000000004</v>
      </c>
      <c r="AE242" s="58">
        <v>0.05</v>
      </c>
      <c r="AF242" s="102">
        <v>0.02</v>
      </c>
      <c r="BB242" s="472"/>
      <c r="BC242" s="307"/>
      <c r="BD242" s="130"/>
      <c r="BE242" s="129"/>
      <c r="BF242" s="129" t="s">
        <v>1001</v>
      </c>
      <c r="BG242" s="35"/>
      <c r="BH242" s="36"/>
      <c r="BI242" s="37"/>
      <c r="BJ242" s="38"/>
      <c r="BK242" s="38"/>
      <c r="BL242" s="36"/>
      <c r="BM242" s="36"/>
      <c r="BN242" s="36"/>
      <c r="BO242" s="36"/>
      <c r="BP242" s="36"/>
      <c r="BQ242" s="36"/>
      <c r="BR242" s="36"/>
      <c r="BS242" s="36"/>
      <c r="BT242" s="36"/>
      <c r="BU242" s="36"/>
      <c r="BV242" s="39"/>
      <c r="BW242" s="38"/>
      <c r="BX242" s="38"/>
      <c r="BY242" s="38"/>
      <c r="BZ242" s="39"/>
      <c r="CA242" s="38"/>
      <c r="CB242" s="38"/>
      <c r="CC242" s="38"/>
      <c r="CD242" s="38"/>
      <c r="CE242" s="36"/>
      <c r="CF242" s="36"/>
      <c r="CG242" s="36"/>
      <c r="CH242" s="40"/>
      <c r="CI242" s="96"/>
    </row>
    <row r="243" spans="1:87" ht="14" customHeight="1" x14ac:dyDescent="0.15">
      <c r="A243" s="509">
        <f t="shared" si="14"/>
        <v>0</v>
      </c>
      <c r="B243" s="130" t="str">
        <f>IF($BE$6=1,BD245,BD246)</f>
        <v>KF (folg. Aufwüchse)</v>
      </c>
      <c r="C243" s="129" t="s">
        <v>1004</v>
      </c>
      <c r="D243" s="35">
        <v>1</v>
      </c>
      <c r="E243" s="54">
        <v>880</v>
      </c>
      <c r="F243" s="56">
        <v>5.6468653338118857</v>
      </c>
      <c r="G243" s="56">
        <v>5.7249040362822177</v>
      </c>
      <c r="H243" s="56">
        <v>9.721185270344872</v>
      </c>
      <c r="I243" s="56">
        <v>103.36264762423212</v>
      </c>
      <c r="J243" s="56">
        <v>116.80027997478834</v>
      </c>
      <c r="K243" s="54">
        <v>861.63596091093598</v>
      </c>
      <c r="L243" s="56">
        <v>180.38818639328719</v>
      </c>
      <c r="M243" s="56">
        <v>161.772328788153</v>
      </c>
      <c r="N243" s="54">
        <v>300.05506846063349</v>
      </c>
      <c r="O243" s="54">
        <v>229.53486886512204</v>
      </c>
      <c r="P243" s="56">
        <v>76.673051963689218</v>
      </c>
      <c r="Q243" s="56">
        <v>73.441156828929635</v>
      </c>
      <c r="R243" s="54">
        <v>64.593083289073562</v>
      </c>
      <c r="S243" s="56">
        <v>139.32806621315467</v>
      </c>
      <c r="T243" s="56">
        <v>10.025686</v>
      </c>
      <c r="U243" s="56">
        <v>4.5114903576359993</v>
      </c>
      <c r="V243" s="56">
        <v>3.0367800000000003</v>
      </c>
      <c r="W243" s="56">
        <v>33.55209</v>
      </c>
      <c r="X243" s="56">
        <v>0.21395666666666668</v>
      </c>
      <c r="Y243" s="56">
        <v>4.6521173333333321</v>
      </c>
      <c r="Z243" s="56">
        <v>2.52583</v>
      </c>
      <c r="AA243" s="56">
        <v>12.25874</v>
      </c>
      <c r="AB243" s="54">
        <v>200</v>
      </c>
      <c r="AC243" s="54">
        <v>77.515899999999988</v>
      </c>
      <c r="AD243" s="54">
        <v>37.034379999999999</v>
      </c>
      <c r="AE243" s="58">
        <v>0.15</v>
      </c>
      <c r="AF243" s="102">
        <v>0.02</v>
      </c>
      <c r="BB243" s="472"/>
      <c r="BC243" s="307"/>
      <c r="BD243" s="130"/>
      <c r="BE243" s="129"/>
      <c r="BF243" s="129" t="s">
        <v>1002</v>
      </c>
      <c r="BG243" s="35"/>
      <c r="BH243" s="36"/>
      <c r="BI243" s="37"/>
      <c r="BJ243" s="38"/>
      <c r="BK243" s="38"/>
      <c r="BL243" s="36"/>
      <c r="BM243" s="36"/>
      <c r="BN243" s="36"/>
      <c r="BO243" s="36"/>
      <c r="BP243" s="36"/>
      <c r="BQ243" s="36"/>
      <c r="BR243" s="36"/>
      <c r="BS243" s="36"/>
      <c r="BT243" s="36"/>
      <c r="BU243" s="36"/>
      <c r="BV243" s="39"/>
      <c r="BW243" s="38"/>
      <c r="BX243" s="38"/>
      <c r="BY243" s="38"/>
      <c r="BZ243" s="39"/>
      <c r="CA243" s="38"/>
      <c r="CB243" s="38"/>
      <c r="CC243" s="38"/>
      <c r="CD243" s="38"/>
      <c r="CE243" s="36"/>
      <c r="CF243" s="36"/>
      <c r="CG243" s="36"/>
      <c r="CH243" s="40"/>
      <c r="CI243" s="96"/>
    </row>
    <row r="244" spans="1:87" ht="14" customHeight="1" x14ac:dyDescent="0.15">
      <c r="A244" s="509">
        <f t="shared" si="14"/>
        <v>0</v>
      </c>
      <c r="B244" s="130"/>
      <c r="C244" s="129" t="s">
        <v>1005</v>
      </c>
      <c r="D244" s="35">
        <v>2</v>
      </c>
      <c r="E244" s="54">
        <v>880</v>
      </c>
      <c r="F244" s="56">
        <v>5.6280463739683944</v>
      </c>
      <c r="G244" s="56">
        <v>5.699373899201885</v>
      </c>
      <c r="H244" s="56">
        <v>9.6958938890246067</v>
      </c>
      <c r="I244" s="56">
        <v>101.32238517296994</v>
      </c>
      <c r="J244" s="56">
        <v>111.12095556633545</v>
      </c>
      <c r="K244" s="54">
        <v>865.66765056433394</v>
      </c>
      <c r="L244" s="56">
        <v>171.97222098502661</v>
      </c>
      <c r="M244" s="56">
        <v>166.12254072327039</v>
      </c>
      <c r="N244" s="54">
        <v>304.80117843975762</v>
      </c>
      <c r="O244" s="54">
        <v>234.18547691290931</v>
      </c>
      <c r="P244" s="56">
        <v>93.937247394178115</v>
      </c>
      <c r="Q244" s="56">
        <v>73.227837892348006</v>
      </c>
      <c r="R244" s="54">
        <v>64.26317600323506</v>
      </c>
      <c r="S244" s="56">
        <v>135.18954736842105</v>
      </c>
      <c r="T244" s="56">
        <v>10.025686</v>
      </c>
      <c r="U244" s="56">
        <v>4.2320017152719993</v>
      </c>
      <c r="V244" s="56">
        <v>2.8312100000000004</v>
      </c>
      <c r="W244" s="56">
        <v>32.922090000000004</v>
      </c>
      <c r="X244" s="56">
        <v>0.23211666666666667</v>
      </c>
      <c r="Y244" s="56">
        <v>4.9575733333333334</v>
      </c>
      <c r="Z244" s="56">
        <v>2.26213</v>
      </c>
      <c r="AA244" s="56">
        <v>11.00667</v>
      </c>
      <c r="AB244" s="54">
        <v>125</v>
      </c>
      <c r="AC244" s="54">
        <v>68.193789999999993</v>
      </c>
      <c r="AD244" s="54">
        <v>34.184379999999997</v>
      </c>
      <c r="AE244" s="58">
        <v>0.05</v>
      </c>
      <c r="AF244" s="102">
        <v>0.02</v>
      </c>
      <c r="BB244" s="472"/>
      <c r="BC244" s="307"/>
      <c r="BD244" s="130"/>
      <c r="BE244" s="129"/>
      <c r="BF244" s="129" t="s">
        <v>1003</v>
      </c>
      <c r="BG244" s="35"/>
      <c r="BH244" s="36"/>
      <c r="BI244" s="37"/>
      <c r="BJ244" s="38"/>
      <c r="BK244" s="38"/>
      <c r="BL244" s="36"/>
      <c r="BM244" s="36"/>
      <c r="BN244" s="36"/>
      <c r="BO244" s="36"/>
      <c r="BP244" s="36"/>
      <c r="BQ244" s="36"/>
      <c r="BR244" s="36"/>
      <c r="BS244" s="36"/>
      <c r="BT244" s="36"/>
      <c r="BU244" s="36"/>
      <c r="BV244" s="36"/>
      <c r="BW244" s="38"/>
      <c r="BX244" s="38"/>
      <c r="BY244" s="38"/>
      <c r="BZ244" s="36"/>
      <c r="CA244" s="38"/>
      <c r="CB244" s="38"/>
      <c r="CC244" s="38"/>
      <c r="CD244" s="38"/>
      <c r="CE244" s="36"/>
      <c r="CF244" s="36"/>
      <c r="CG244" s="36"/>
      <c r="CH244" s="40"/>
      <c r="CI244" s="96"/>
    </row>
    <row r="245" spans="1:87" ht="14" customHeight="1" x14ac:dyDescent="0.15">
      <c r="A245" s="509">
        <f t="shared" si="14"/>
        <v>0</v>
      </c>
      <c r="B245" s="130"/>
      <c r="C245" s="129" t="s">
        <v>1006</v>
      </c>
      <c r="D245" s="35">
        <v>3</v>
      </c>
      <c r="E245" s="54">
        <v>880</v>
      </c>
      <c r="F245" s="56">
        <v>5.5670001361521138</v>
      </c>
      <c r="G245" s="56">
        <v>5.6236213262386805</v>
      </c>
      <c r="H245" s="56">
        <v>9.6060037185717029</v>
      </c>
      <c r="I245" s="56">
        <v>97.557957434745816</v>
      </c>
      <c r="J245" s="56">
        <v>101.56258042662824</v>
      </c>
      <c r="K245" s="54">
        <v>869.28450461146338</v>
      </c>
      <c r="L245" s="56">
        <v>157.79797701923076</v>
      </c>
      <c r="M245" s="56">
        <v>174.12524956923428</v>
      </c>
      <c r="N245" s="54">
        <v>314.56386893336747</v>
      </c>
      <c r="O245" s="54">
        <v>241.23674896775074</v>
      </c>
      <c r="P245" s="56">
        <v>79.114011682904732</v>
      </c>
      <c r="Q245" s="56">
        <v>72.753371766380283</v>
      </c>
      <c r="R245" s="54">
        <v>63.662222241718993</v>
      </c>
      <c r="S245" s="56">
        <v>131.29873888120525</v>
      </c>
      <c r="T245" s="56">
        <v>10.025686</v>
      </c>
      <c r="U245" s="56">
        <v>3.9525130729079994</v>
      </c>
      <c r="V245" s="56">
        <v>2.6656400000000002</v>
      </c>
      <c r="W245" s="56">
        <v>31.39209</v>
      </c>
      <c r="X245" s="56">
        <v>0.23987666666666665</v>
      </c>
      <c r="Y245" s="56">
        <v>5.0327893333333336</v>
      </c>
      <c r="Z245" s="56">
        <v>2.0269299999999997</v>
      </c>
      <c r="AA245" s="56">
        <v>9.9818200000000008</v>
      </c>
      <c r="AB245" s="54">
        <v>125</v>
      </c>
      <c r="AC245" s="54">
        <v>59.934559999999998</v>
      </c>
      <c r="AD245" s="54">
        <v>31.834379999999996</v>
      </c>
      <c r="AE245" s="58">
        <v>0.05</v>
      </c>
      <c r="AF245" s="102">
        <v>0.02</v>
      </c>
      <c r="BB245" s="472"/>
      <c r="BC245" s="307"/>
      <c r="BD245" s="131" t="s">
        <v>781</v>
      </c>
      <c r="BE245" s="132"/>
      <c r="BF245" s="132" t="s">
        <v>1004</v>
      </c>
      <c r="BG245" s="46"/>
      <c r="BH245" s="47"/>
      <c r="BI245" s="48"/>
      <c r="BJ245" s="49"/>
      <c r="BK245" s="49"/>
      <c r="BL245" s="47"/>
      <c r="BM245" s="47"/>
      <c r="BN245" s="47"/>
      <c r="BO245" s="47"/>
      <c r="BP245" s="47"/>
      <c r="BQ245" s="47"/>
      <c r="BR245" s="47"/>
      <c r="BS245" s="47"/>
      <c r="BT245" s="47"/>
      <c r="BU245" s="47"/>
      <c r="BV245" s="50"/>
      <c r="BW245" s="49"/>
      <c r="BX245" s="49"/>
      <c r="BY245" s="49"/>
      <c r="BZ245" s="50"/>
      <c r="CA245" s="49"/>
      <c r="CB245" s="49"/>
      <c r="CC245" s="49"/>
      <c r="CD245" s="49"/>
      <c r="CE245" s="47"/>
      <c r="CF245" s="47"/>
      <c r="CG245" s="47"/>
      <c r="CH245" s="51"/>
      <c r="CI245" s="101"/>
    </row>
    <row r="246" spans="1:87" ht="14" customHeight="1" x14ac:dyDescent="0.15">
      <c r="A246" s="509">
        <f t="shared" si="14"/>
        <v>0</v>
      </c>
      <c r="B246" s="131"/>
      <c r="C246" s="132" t="s">
        <v>1007</v>
      </c>
      <c r="D246" s="46">
        <v>4</v>
      </c>
      <c r="E246" s="61">
        <v>880</v>
      </c>
      <c r="F246" s="63">
        <v>5.529567426122334</v>
      </c>
      <c r="G246" s="63">
        <v>5.5742318213699882</v>
      </c>
      <c r="H246" s="63">
        <v>9.5540372621789569</v>
      </c>
      <c r="I246" s="63">
        <v>95.24045799800858</v>
      </c>
      <c r="J246" s="63">
        <v>95.622823290131322</v>
      </c>
      <c r="K246" s="61">
        <v>873.47062816699224</v>
      </c>
      <c r="L246" s="63">
        <v>149.00478624113475</v>
      </c>
      <c r="M246" s="63">
        <v>180.55712439742845</v>
      </c>
      <c r="N246" s="61">
        <v>323.0260354230731</v>
      </c>
      <c r="O246" s="61">
        <v>249.39207791304347</v>
      </c>
      <c r="P246" s="63">
        <v>73.119158104467502</v>
      </c>
      <c r="Q246" s="63">
        <v>72.350229664552813</v>
      </c>
      <c r="R246" s="61">
        <v>63.233763345319566</v>
      </c>
      <c r="S246" s="63">
        <v>127.11272537792578</v>
      </c>
      <c r="T246" s="63">
        <v>10.025686</v>
      </c>
      <c r="U246" s="63">
        <v>3.6730244305439994</v>
      </c>
      <c r="V246" s="63">
        <v>2.5400700000000001</v>
      </c>
      <c r="W246" s="63">
        <v>28.962090000000003</v>
      </c>
      <c r="X246" s="63">
        <v>0.23723666666666668</v>
      </c>
      <c r="Y246" s="63">
        <v>4.8777653333333335</v>
      </c>
      <c r="Z246" s="63">
        <v>1.82023</v>
      </c>
      <c r="AA246" s="63">
        <v>9.184190000000001</v>
      </c>
      <c r="AB246" s="61">
        <v>125</v>
      </c>
      <c r="AC246" s="61">
        <v>52.738209999999995</v>
      </c>
      <c r="AD246" s="61">
        <v>29.984380000000002</v>
      </c>
      <c r="AE246" s="65">
        <v>0.05</v>
      </c>
      <c r="AF246" s="103">
        <v>0.02</v>
      </c>
      <c r="BB246" s="472"/>
      <c r="BC246" s="307"/>
      <c r="BD246" s="128" t="s">
        <v>783</v>
      </c>
      <c r="BE246" s="314"/>
      <c r="BF246" s="129" t="s">
        <v>1005</v>
      </c>
      <c r="BG246" s="35"/>
      <c r="BH246" s="54"/>
      <c r="BI246" s="55"/>
      <c r="BJ246" s="56"/>
      <c r="BK246" s="56"/>
      <c r="BL246" s="54"/>
      <c r="BM246" s="54"/>
      <c r="BN246" s="54"/>
      <c r="BO246" s="54"/>
      <c r="BP246" s="54"/>
      <c r="BQ246" s="54"/>
      <c r="BR246" s="54"/>
      <c r="BS246" s="54"/>
      <c r="BT246" s="54"/>
      <c r="BU246" s="54"/>
      <c r="BV246" s="57"/>
      <c r="BW246" s="56"/>
      <c r="BX246" s="56"/>
      <c r="BY246" s="56"/>
      <c r="BZ246" s="57"/>
      <c r="CA246" s="56"/>
      <c r="CB246" s="56"/>
      <c r="CC246" s="56"/>
      <c r="CD246" s="56"/>
      <c r="CE246" s="54"/>
      <c r="CF246" s="54"/>
      <c r="CG246" s="54"/>
      <c r="CH246" s="58"/>
      <c r="CI246" s="102"/>
    </row>
    <row r="247" spans="1:87" ht="14" customHeight="1" x14ac:dyDescent="0.15">
      <c r="A247" s="509">
        <f t="shared" si="14"/>
        <v>0</v>
      </c>
      <c r="B247" s="130"/>
      <c r="C247" s="129" t="s">
        <v>1008</v>
      </c>
      <c r="D247" s="35">
        <v>5</v>
      </c>
      <c r="E247" s="36">
        <v>880</v>
      </c>
      <c r="F247" s="38">
        <v>5.2318444499445853</v>
      </c>
      <c r="G247" s="38">
        <v>5.1938241521994648</v>
      </c>
      <c r="H247" s="38">
        <v>9.1253780878939939</v>
      </c>
      <c r="I247" s="38">
        <v>89.89355804886543</v>
      </c>
      <c r="J247" s="38">
        <v>88.090939095632393</v>
      </c>
      <c r="K247" s="36">
        <v>876.18757759983737</v>
      </c>
      <c r="L247" s="38">
        <v>137.82412576895373</v>
      </c>
      <c r="M247" s="38">
        <v>195.61154307921905</v>
      </c>
      <c r="N247" s="36">
        <v>340.76207790220337</v>
      </c>
      <c r="O247" s="36">
        <v>261.7078293939266</v>
      </c>
      <c r="P247" s="38">
        <v>70.682987334411237</v>
      </c>
      <c r="Q247" s="38">
        <v>69.148358995923871</v>
      </c>
      <c r="R247" s="36">
        <v>62.66604486810774</v>
      </c>
      <c r="S247" s="38">
        <v>124.55144981590165</v>
      </c>
      <c r="T247" s="38">
        <v>10.025686</v>
      </c>
      <c r="U247" s="38">
        <v>3.3935357881799995</v>
      </c>
      <c r="V247" s="38">
        <v>2.4545000000000003</v>
      </c>
      <c r="W247" s="38">
        <v>25.632089999999998</v>
      </c>
      <c r="X247" s="38">
        <v>0.22419666666666668</v>
      </c>
      <c r="Y247" s="38">
        <v>4.4925013333333341</v>
      </c>
      <c r="Z247" s="38">
        <v>1.6420300000000001</v>
      </c>
      <c r="AA247" s="38">
        <v>8.6137800000000002</v>
      </c>
      <c r="AB247" s="36">
        <v>75</v>
      </c>
      <c r="AC247" s="36">
        <v>46.60474</v>
      </c>
      <c r="AD247" s="36">
        <v>28.63438</v>
      </c>
      <c r="AE247" s="40">
        <v>0.05</v>
      </c>
      <c r="AF247" s="96">
        <v>0.02</v>
      </c>
      <c r="BB247" s="472"/>
      <c r="BC247" s="307"/>
      <c r="BD247" s="130"/>
      <c r="BE247" s="129"/>
      <c r="BF247" s="129" t="s">
        <v>1006</v>
      </c>
      <c r="BG247" s="35"/>
      <c r="BH247" s="54"/>
      <c r="BI247" s="55"/>
      <c r="BJ247" s="56"/>
      <c r="BK247" s="56"/>
      <c r="BL247" s="54"/>
      <c r="BM247" s="54"/>
      <c r="BN247" s="54"/>
      <c r="BO247" s="54"/>
      <c r="BP247" s="54"/>
      <c r="BQ247" s="54"/>
      <c r="BR247" s="54"/>
      <c r="BS247" s="54"/>
      <c r="BT247" s="54"/>
      <c r="BU247" s="54"/>
      <c r="BV247" s="57"/>
      <c r="BW247" s="56"/>
      <c r="BX247" s="56"/>
      <c r="BY247" s="56"/>
      <c r="BZ247" s="57"/>
      <c r="CA247" s="56"/>
      <c r="CB247" s="56"/>
      <c r="CC247" s="56"/>
      <c r="CD247" s="56"/>
      <c r="CE247" s="54"/>
      <c r="CF247" s="54"/>
      <c r="CG247" s="54"/>
      <c r="CH247" s="58"/>
      <c r="CI247" s="102"/>
    </row>
    <row r="248" spans="1:87" ht="14" customHeight="1" x14ac:dyDescent="0.15">
      <c r="A248" s="509">
        <f t="shared" si="14"/>
        <v>0</v>
      </c>
      <c r="B248" s="130" t="str">
        <f>IF($BE$6=1,BD250,BD251)</f>
        <v>KG (folg. Aufwüchse)</v>
      </c>
      <c r="C248" s="129" t="s">
        <v>1009</v>
      </c>
      <c r="D248" s="35">
        <v>1</v>
      </c>
      <c r="E248" s="36">
        <v>880</v>
      </c>
      <c r="F248" s="38">
        <v>5.7660922730041904</v>
      </c>
      <c r="G248" s="38">
        <v>5.876117162245162</v>
      </c>
      <c r="H248" s="38">
        <v>9.8927582730019257</v>
      </c>
      <c r="I248" s="38">
        <v>105.10644415901328</v>
      </c>
      <c r="J248" s="38">
        <v>118.64460357570626</v>
      </c>
      <c r="K248" s="36">
        <v>861.7069013913117</v>
      </c>
      <c r="L248" s="38">
        <v>183.14146774543087</v>
      </c>
      <c r="M248" s="38">
        <v>176.74408655797609</v>
      </c>
      <c r="N248" s="36">
        <v>325.58711654000888</v>
      </c>
      <c r="O248" s="36">
        <v>241.43266238597479</v>
      </c>
      <c r="P248" s="38">
        <v>87.296552629652496</v>
      </c>
      <c r="Q248" s="38">
        <v>74.646569523025235</v>
      </c>
      <c r="R248" s="36">
        <v>64.677504905704396</v>
      </c>
      <c r="S248" s="38">
        <v>138.63834211366355</v>
      </c>
      <c r="T248" s="38">
        <v>14.629663181625784</v>
      </c>
      <c r="U248" s="38">
        <v>4.7363179216868252</v>
      </c>
      <c r="V248" s="38">
        <v>2.9262512198649482</v>
      </c>
      <c r="W248" s="38">
        <v>33.587768833509728</v>
      </c>
      <c r="X248" s="38">
        <v>0.21395666666666668</v>
      </c>
      <c r="Y248" s="38">
        <v>4.6521173333333321</v>
      </c>
      <c r="Z248" s="38">
        <v>2.6288046038363224</v>
      </c>
      <c r="AA248" s="38">
        <v>12.25874</v>
      </c>
      <c r="AB248" s="36">
        <v>200</v>
      </c>
      <c r="AC248" s="36">
        <v>77.515899999999988</v>
      </c>
      <c r="AD248" s="36">
        <v>37.034379999999999</v>
      </c>
      <c r="AE248" s="40">
        <v>0.15</v>
      </c>
      <c r="AF248" s="96">
        <v>0.02</v>
      </c>
      <c r="BB248" s="472"/>
      <c r="BC248" s="307"/>
      <c r="BD248" s="130"/>
      <c r="BE248" s="129"/>
      <c r="BF248" s="129" t="s">
        <v>1007</v>
      </c>
      <c r="BG248" s="35"/>
      <c r="BH248" s="54"/>
      <c r="BI248" s="55"/>
      <c r="BJ248" s="56"/>
      <c r="BK248" s="56"/>
      <c r="BL248" s="54"/>
      <c r="BM248" s="54"/>
      <c r="BN248" s="54"/>
      <c r="BO248" s="54"/>
      <c r="BP248" s="54"/>
      <c r="BQ248" s="54"/>
      <c r="BR248" s="54"/>
      <c r="BS248" s="54"/>
      <c r="BT248" s="54"/>
      <c r="BU248" s="54"/>
      <c r="BV248" s="57"/>
      <c r="BW248" s="56"/>
      <c r="BX248" s="56"/>
      <c r="BY248" s="56"/>
      <c r="BZ248" s="57"/>
      <c r="CA248" s="56"/>
      <c r="CB248" s="56"/>
      <c r="CC248" s="56"/>
      <c r="CD248" s="56"/>
      <c r="CE248" s="54"/>
      <c r="CF248" s="54"/>
      <c r="CG248" s="54"/>
      <c r="CH248" s="58"/>
      <c r="CI248" s="102"/>
    </row>
    <row r="249" spans="1:87" ht="14" customHeight="1" x14ac:dyDescent="0.15">
      <c r="A249" s="509">
        <f t="shared" si="14"/>
        <v>0</v>
      </c>
      <c r="B249" s="130"/>
      <c r="C249" s="129" t="s">
        <v>1010</v>
      </c>
      <c r="D249" s="35">
        <v>2</v>
      </c>
      <c r="E249" s="36">
        <v>880</v>
      </c>
      <c r="F249" s="38">
        <v>5.4982375204972005</v>
      </c>
      <c r="G249" s="38">
        <v>5.53385045640775</v>
      </c>
      <c r="H249" s="38">
        <v>9.5094580042874366</v>
      </c>
      <c r="I249" s="38">
        <v>99.265644763702468</v>
      </c>
      <c r="J249" s="38">
        <v>108.61573313053488</v>
      </c>
      <c r="K249" s="36">
        <v>864.81227458519982</v>
      </c>
      <c r="L249" s="38">
        <v>168.24809168413267</v>
      </c>
      <c r="M249" s="38">
        <v>180.44007082058724</v>
      </c>
      <c r="N249" s="36">
        <v>332.79528245412229</v>
      </c>
      <c r="O249" s="36">
        <v>245.64840242024351</v>
      </c>
      <c r="P249" s="38">
        <v>90.109812908724351</v>
      </c>
      <c r="Q249" s="38">
        <v>71.860767985734654</v>
      </c>
      <c r="R249" s="36">
        <v>64.121100429397657</v>
      </c>
      <c r="S249" s="38">
        <v>135.41903821101462</v>
      </c>
      <c r="T249" s="38">
        <v>14.629663181625784</v>
      </c>
      <c r="U249" s="38">
        <v>4.4502348480890053</v>
      </c>
      <c r="V249" s="38">
        <v>2.6823465261428439</v>
      </c>
      <c r="W249" s="38">
        <v>32.957098900128202</v>
      </c>
      <c r="X249" s="38">
        <v>0.23211666666666667</v>
      </c>
      <c r="Y249" s="38">
        <v>4.9575733333333334</v>
      </c>
      <c r="Z249" s="38">
        <v>2.3652046038363221</v>
      </c>
      <c r="AA249" s="38">
        <v>11.00667</v>
      </c>
      <c r="AB249" s="36">
        <v>125</v>
      </c>
      <c r="AC249" s="36">
        <v>68.193789999999993</v>
      </c>
      <c r="AD249" s="36">
        <v>34.184379999999997</v>
      </c>
      <c r="AE249" s="40">
        <v>0.05</v>
      </c>
      <c r="AF249" s="96">
        <v>0.02</v>
      </c>
      <c r="BB249" s="472"/>
      <c r="BC249" s="307"/>
      <c r="BD249" s="130"/>
      <c r="BE249" s="129"/>
      <c r="BF249" s="129" t="s">
        <v>1008</v>
      </c>
      <c r="BG249" s="35"/>
      <c r="BH249" s="54"/>
      <c r="BI249" s="55"/>
      <c r="BJ249" s="56"/>
      <c r="BK249" s="56"/>
      <c r="BL249" s="54"/>
      <c r="BM249" s="54"/>
      <c r="BN249" s="54"/>
      <c r="BO249" s="54"/>
      <c r="BP249" s="54"/>
      <c r="BQ249" s="54"/>
      <c r="BR249" s="54"/>
      <c r="BS249" s="54"/>
      <c r="BT249" s="54"/>
      <c r="BU249" s="54"/>
      <c r="BV249" s="57"/>
      <c r="BW249" s="56"/>
      <c r="BX249" s="56"/>
      <c r="BY249" s="56"/>
      <c r="BZ249" s="57"/>
      <c r="CA249" s="56"/>
      <c r="CB249" s="56"/>
      <c r="CC249" s="56"/>
      <c r="CD249" s="56"/>
      <c r="CE249" s="54"/>
      <c r="CF249" s="54"/>
      <c r="CG249" s="54"/>
      <c r="CH249" s="58"/>
      <c r="CI249" s="102"/>
    </row>
    <row r="250" spans="1:87" ht="14" customHeight="1" x14ac:dyDescent="0.15">
      <c r="A250" s="509">
        <f t="shared" si="14"/>
        <v>0</v>
      </c>
      <c r="B250" s="130"/>
      <c r="C250" s="129" t="s">
        <v>1011</v>
      </c>
      <c r="D250" s="35">
        <v>3</v>
      </c>
      <c r="E250" s="36">
        <v>880</v>
      </c>
      <c r="F250" s="38">
        <v>5.1559949410260328</v>
      </c>
      <c r="G250" s="38">
        <v>5.0896314492021002</v>
      </c>
      <c r="H250" s="38">
        <v>9.0231861218794318</v>
      </c>
      <c r="I250" s="38">
        <v>95.699081960288737</v>
      </c>
      <c r="J250" s="38">
        <v>107.43037176127262</v>
      </c>
      <c r="K250" s="36">
        <v>867.81510941276861</v>
      </c>
      <c r="L250" s="38">
        <v>166.5100295080976</v>
      </c>
      <c r="M250" s="38">
        <v>190.5821776995401</v>
      </c>
      <c r="N250" s="36">
        <v>360.28867786273702</v>
      </c>
      <c r="O250" s="36">
        <v>255.55633155039592</v>
      </c>
      <c r="P250" s="38">
        <v>88.317591678307579</v>
      </c>
      <c r="Q250" s="38">
        <v>67.741094713151767</v>
      </c>
      <c r="R250" s="36">
        <v>64.030018503346071</v>
      </c>
      <c r="S250" s="38">
        <v>132.30640841744446</v>
      </c>
      <c r="T250" s="38">
        <v>14.629663181625784</v>
      </c>
      <c r="U250" s="38">
        <v>4.1641517744911871</v>
      </c>
      <c r="V250" s="38">
        <v>2.4859010324444988</v>
      </c>
      <c r="W250" s="38">
        <v>31.425471919058769</v>
      </c>
      <c r="X250" s="38">
        <v>0.23987666666666665</v>
      </c>
      <c r="Y250" s="38">
        <v>5.0327893333333336</v>
      </c>
      <c r="Z250" s="38">
        <v>2.1302046038363223</v>
      </c>
      <c r="AA250" s="38">
        <v>9.9818200000000008</v>
      </c>
      <c r="AB250" s="36">
        <v>125</v>
      </c>
      <c r="AC250" s="36">
        <v>59.934559999999998</v>
      </c>
      <c r="AD250" s="36">
        <v>31.834379999999996</v>
      </c>
      <c r="AE250" s="40">
        <v>0.05</v>
      </c>
      <c r="AF250" s="96">
        <v>0.02</v>
      </c>
      <c r="BB250" s="472"/>
      <c r="BC250" s="307"/>
      <c r="BD250" s="131" t="s">
        <v>788</v>
      </c>
      <c r="BE250" s="132"/>
      <c r="BF250" s="132" t="s">
        <v>1009</v>
      </c>
      <c r="BG250" s="46"/>
      <c r="BH250" s="61"/>
      <c r="BI250" s="62"/>
      <c r="BJ250" s="63"/>
      <c r="BK250" s="63"/>
      <c r="BL250" s="61"/>
      <c r="BM250" s="61"/>
      <c r="BN250" s="61"/>
      <c r="BO250" s="61"/>
      <c r="BP250" s="61"/>
      <c r="BQ250" s="61"/>
      <c r="BR250" s="61"/>
      <c r="BS250" s="61"/>
      <c r="BT250" s="61"/>
      <c r="BU250" s="61"/>
      <c r="BV250" s="64"/>
      <c r="BW250" s="63"/>
      <c r="BX250" s="63"/>
      <c r="BY250" s="63"/>
      <c r="BZ250" s="64"/>
      <c r="CA250" s="63"/>
      <c r="CB250" s="63"/>
      <c r="CC250" s="63"/>
      <c r="CD250" s="63"/>
      <c r="CE250" s="61"/>
      <c r="CF250" s="61"/>
      <c r="CG250" s="61"/>
      <c r="CH250" s="65"/>
      <c r="CI250" s="67"/>
    </row>
    <row r="251" spans="1:87" ht="14" customHeight="1" x14ac:dyDescent="0.15">
      <c r="A251" s="509">
        <f t="shared" si="14"/>
        <v>0</v>
      </c>
      <c r="B251" s="131"/>
      <c r="C251" s="132" t="s">
        <v>1012</v>
      </c>
      <c r="D251" s="46">
        <v>4</v>
      </c>
      <c r="E251" s="47">
        <v>880</v>
      </c>
      <c r="F251" s="49">
        <v>4.8834900742965299</v>
      </c>
      <c r="G251" s="49">
        <v>4.742834708806126</v>
      </c>
      <c r="H251" s="49">
        <v>8.6253406005051474</v>
      </c>
      <c r="I251" s="49">
        <v>90.952650957319662</v>
      </c>
      <c r="J251" s="49">
        <v>100.98211676200179</v>
      </c>
      <c r="K251" s="47">
        <v>871.37285069842324</v>
      </c>
      <c r="L251" s="49">
        <v>156.95671612549964</v>
      </c>
      <c r="M251" s="49">
        <v>197.22270685295911</v>
      </c>
      <c r="N251" s="47">
        <v>371.36429552623861</v>
      </c>
      <c r="O251" s="47">
        <v>264.78776791085204</v>
      </c>
      <c r="P251" s="49">
        <v>86.077212813104779</v>
      </c>
      <c r="Q251" s="49">
        <v>64.643224743777751</v>
      </c>
      <c r="R251" s="47">
        <v>63.604777341956591</v>
      </c>
      <c r="S251" s="49">
        <v>128.60626774136153</v>
      </c>
      <c r="T251" s="49">
        <v>14.629663181625784</v>
      </c>
      <c r="U251" s="49">
        <v>3.8780687008933681</v>
      </c>
      <c r="V251" s="49">
        <v>2.336914738769913</v>
      </c>
      <c r="W251" s="49">
        <v>28.992887890301436</v>
      </c>
      <c r="X251" s="49">
        <v>0.23723666666666668</v>
      </c>
      <c r="Y251" s="49">
        <v>4.8777653333333335</v>
      </c>
      <c r="Z251" s="49">
        <v>1.9238046038363223</v>
      </c>
      <c r="AA251" s="49">
        <v>9.184190000000001</v>
      </c>
      <c r="AB251" s="47">
        <v>125</v>
      </c>
      <c r="AC251" s="47">
        <v>52.738209999999995</v>
      </c>
      <c r="AD251" s="47">
        <v>29.984380000000002</v>
      </c>
      <c r="AE251" s="51">
        <v>0.05</v>
      </c>
      <c r="AF251" s="101">
        <v>0.02</v>
      </c>
      <c r="BB251" s="472"/>
      <c r="BC251" s="307"/>
      <c r="BD251" s="128" t="s">
        <v>790</v>
      </c>
      <c r="BE251" s="314"/>
      <c r="BF251" s="129" t="s">
        <v>1010</v>
      </c>
      <c r="BG251" s="35"/>
      <c r="BH251" s="36"/>
      <c r="BI251" s="37"/>
      <c r="BJ251" s="38"/>
      <c r="BK251" s="38"/>
      <c r="BL251" s="36"/>
      <c r="BM251" s="36"/>
      <c r="BN251" s="36"/>
      <c r="BO251" s="36"/>
      <c r="BP251" s="36"/>
      <c r="BQ251" s="36"/>
      <c r="BR251" s="36"/>
      <c r="BS251" s="36"/>
      <c r="BT251" s="36"/>
      <c r="BU251" s="36"/>
      <c r="BV251" s="39"/>
      <c r="BW251" s="38"/>
      <c r="BX251" s="38"/>
      <c r="BY251" s="38"/>
      <c r="BZ251" s="39"/>
      <c r="CA251" s="38"/>
      <c r="CB251" s="38"/>
      <c r="CC251" s="38"/>
      <c r="CD251" s="38"/>
      <c r="CE251" s="36"/>
      <c r="CF251" s="36"/>
      <c r="CG251" s="36"/>
      <c r="CH251" s="40"/>
      <c r="CI251" s="42"/>
    </row>
    <row r="252" spans="1:87" ht="15" customHeight="1" x14ac:dyDescent="0.15">
      <c r="A252" s="509">
        <f t="shared" si="14"/>
        <v>0</v>
      </c>
      <c r="B252" s="130"/>
      <c r="C252" s="129" t="s">
        <v>1013</v>
      </c>
      <c r="D252" s="35">
        <v>5</v>
      </c>
      <c r="E252" s="54">
        <v>880</v>
      </c>
      <c r="F252" s="56">
        <v>4.3079255410307304</v>
      </c>
      <c r="G252" s="56">
        <v>4.0213111902605565</v>
      </c>
      <c r="H252" s="56">
        <v>7.7641324459021677</v>
      </c>
      <c r="I252" s="56">
        <v>83.656319031279423</v>
      </c>
      <c r="J252" s="56">
        <v>96.028081748105194</v>
      </c>
      <c r="K252" s="54">
        <v>873.34459284192826</v>
      </c>
      <c r="L252" s="56">
        <v>149.61071359559989</v>
      </c>
      <c r="M252" s="56">
        <v>208.9275029077217</v>
      </c>
      <c r="N252" s="54">
        <v>396.57921083694151</v>
      </c>
      <c r="O252" s="54">
        <v>277.09410163334985</v>
      </c>
      <c r="P252" s="56">
        <v>83.798818637711165</v>
      </c>
      <c r="Q252" s="56">
        <v>57.855363232441029</v>
      </c>
      <c r="R252" s="54">
        <v>63.258361982022024</v>
      </c>
      <c r="S252" s="56">
        <v>126.80954038062075</v>
      </c>
      <c r="T252" s="56">
        <v>14.629663181625784</v>
      </c>
      <c r="U252" s="56">
        <v>3.591985627295549</v>
      </c>
      <c r="V252" s="56">
        <v>2.2353876451190859</v>
      </c>
      <c r="W252" s="56">
        <v>25.659346813856196</v>
      </c>
      <c r="X252" s="56">
        <v>0.22419666666666668</v>
      </c>
      <c r="Y252" s="56">
        <v>4.4925013333333341</v>
      </c>
      <c r="Z252" s="56">
        <v>1.7460046038363222</v>
      </c>
      <c r="AA252" s="56">
        <v>8.6137800000000002</v>
      </c>
      <c r="AB252" s="54">
        <v>75</v>
      </c>
      <c r="AC252" s="54">
        <v>46.60474</v>
      </c>
      <c r="AD252" s="54">
        <v>28.63438</v>
      </c>
      <c r="AE252" s="58">
        <v>0.05</v>
      </c>
      <c r="AF252" s="102">
        <v>0.02</v>
      </c>
      <c r="BB252" s="472"/>
      <c r="BC252" s="307"/>
      <c r="BD252" s="130"/>
      <c r="BE252" s="129"/>
      <c r="BF252" s="129" t="s">
        <v>1011</v>
      </c>
      <c r="BG252" s="35"/>
      <c r="BH252" s="36"/>
      <c r="BI252" s="37"/>
      <c r="BJ252" s="38"/>
      <c r="BK252" s="38"/>
      <c r="BL252" s="36"/>
      <c r="BM252" s="36"/>
      <c r="BN252" s="36"/>
      <c r="BO252" s="36"/>
      <c r="BP252" s="36"/>
      <c r="BQ252" s="36"/>
      <c r="BR252" s="36"/>
      <c r="BS252" s="36"/>
      <c r="BT252" s="36"/>
      <c r="BU252" s="36"/>
      <c r="BV252" s="39"/>
      <c r="BW252" s="38"/>
      <c r="BX252" s="38"/>
      <c r="BY252" s="38"/>
      <c r="BZ252" s="39"/>
      <c r="CA252" s="38"/>
      <c r="CB252" s="38"/>
      <c r="CC252" s="38"/>
      <c r="CD252" s="38"/>
      <c r="CE252" s="36"/>
      <c r="CF252" s="36"/>
      <c r="CG252" s="36"/>
      <c r="CH252" s="40"/>
      <c r="CI252" s="42"/>
    </row>
    <row r="253" spans="1:87" ht="15" customHeight="1" x14ac:dyDescent="0.15">
      <c r="A253" s="509" t="str">
        <f>IF($BE$6=1,BB255,BC255)</f>
        <v xml:space="preserve">Raufutter künstlich getrocknet Reinbestände
</v>
      </c>
      <c r="B253" s="130" t="str">
        <f>IF($BE$6=1,BD255,BD256)</f>
        <v>Knaulgras (folg. Aufwüchse)</v>
      </c>
      <c r="C253" s="129" t="s">
        <v>1014</v>
      </c>
      <c r="D253" s="35">
        <v>1</v>
      </c>
      <c r="E253" s="54">
        <v>880</v>
      </c>
      <c r="F253" s="56">
        <v>5.6969207989510151</v>
      </c>
      <c r="G253" s="56">
        <v>5.7357484011514055</v>
      </c>
      <c r="H253" s="56">
        <v>9.8398172951493592</v>
      </c>
      <c r="I253" s="56">
        <v>116.9479967852841</v>
      </c>
      <c r="J253" s="56">
        <v>120.82716106912254</v>
      </c>
      <c r="K253" s="54">
        <v>886.20297350913916</v>
      </c>
      <c r="L253" s="56">
        <v>181.13636742803038</v>
      </c>
      <c r="M253" s="56">
        <v>265.77934892164467</v>
      </c>
      <c r="N253" s="54">
        <v>534.08295846973726</v>
      </c>
      <c r="O253" s="54">
        <v>310.7096707069158</v>
      </c>
      <c r="P253" s="56">
        <v>79.409629629629634</v>
      </c>
      <c r="Q253" s="56">
        <v>72.2684287103869</v>
      </c>
      <c r="R253" s="54">
        <v>58.883533129889749</v>
      </c>
      <c r="S253" s="56">
        <v>114.54157198552414</v>
      </c>
      <c r="T253" s="56">
        <v>3.77</v>
      </c>
      <c r="U253" s="56">
        <v>4.6226875794418811</v>
      </c>
      <c r="V253" s="56">
        <v>2.15</v>
      </c>
      <c r="W253" s="56">
        <v>44.14401420897557</v>
      </c>
      <c r="X253" s="56"/>
      <c r="Y253" s="56"/>
      <c r="Z253" s="56"/>
      <c r="AA253" s="56"/>
      <c r="AB253" s="54"/>
      <c r="AC253" s="54"/>
      <c r="AD253" s="54"/>
      <c r="AE253" s="58"/>
      <c r="AF253" s="102"/>
      <c r="BB253" s="472"/>
      <c r="BC253" s="307"/>
      <c r="BD253" s="130"/>
      <c r="BE253" s="129"/>
      <c r="BF253" s="129" t="s">
        <v>1012</v>
      </c>
      <c r="BG253" s="35"/>
      <c r="BH253" s="36"/>
      <c r="BI253" s="37"/>
      <c r="BJ253" s="38"/>
      <c r="BK253" s="38"/>
      <c r="BL253" s="36"/>
      <c r="BM253" s="36"/>
      <c r="BN253" s="36"/>
      <c r="BO253" s="36"/>
      <c r="BP253" s="36"/>
      <c r="BQ253" s="36"/>
      <c r="BR253" s="36"/>
      <c r="BS253" s="36"/>
      <c r="BT253" s="36"/>
      <c r="BU253" s="36"/>
      <c r="BV253" s="39"/>
      <c r="BW253" s="38"/>
      <c r="BX253" s="38"/>
      <c r="BY253" s="38"/>
      <c r="BZ253" s="39"/>
      <c r="CA253" s="38"/>
      <c r="CB253" s="38"/>
      <c r="CC253" s="38"/>
      <c r="CD253" s="38"/>
      <c r="CE253" s="36"/>
      <c r="CF253" s="36"/>
      <c r="CG253" s="36"/>
      <c r="CH253" s="40"/>
      <c r="CI253" s="42"/>
    </row>
    <row r="254" spans="1:87" ht="15.75" customHeight="1" thickBot="1" x14ac:dyDescent="0.2">
      <c r="A254" s="509">
        <f t="shared" ref="A254:A287" si="15">IF($BE$6=1,BB255,BB256)</f>
        <v>0</v>
      </c>
      <c r="B254" s="130"/>
      <c r="C254" s="129" t="s">
        <v>1015</v>
      </c>
      <c r="D254" s="35">
        <v>2</v>
      </c>
      <c r="E254" s="54">
        <v>880</v>
      </c>
      <c r="F254" s="56">
        <v>5.5487399300649658</v>
      </c>
      <c r="G254" s="56">
        <v>5.5494105846747068</v>
      </c>
      <c r="H254" s="56">
        <v>9.637325743925846</v>
      </c>
      <c r="I254" s="56">
        <v>107.6181064302383</v>
      </c>
      <c r="J254" s="56">
        <v>107.57181593697113</v>
      </c>
      <c r="K254" s="54">
        <v>893.99365711135613</v>
      </c>
      <c r="L254" s="56">
        <v>162.93518698590978</v>
      </c>
      <c r="M254" s="56">
        <v>273.31414285714288</v>
      </c>
      <c r="N254" s="54">
        <v>536.81211067193681</v>
      </c>
      <c r="O254" s="54">
        <v>313.98862815884473</v>
      </c>
      <c r="P254" s="56">
        <v>77.019333333333336</v>
      </c>
      <c r="Q254" s="56">
        <v>70.690958595936721</v>
      </c>
      <c r="R254" s="54">
        <v>58.341102751526236</v>
      </c>
      <c r="S254" s="56">
        <v>106.5080322580645</v>
      </c>
      <c r="T254" s="56">
        <v>4.26</v>
      </c>
      <c r="U254" s="56">
        <v>4.2905786235476278</v>
      </c>
      <c r="V254" s="56">
        <v>2.09</v>
      </c>
      <c r="W254" s="56">
        <v>35.340500545561717</v>
      </c>
      <c r="X254" s="56"/>
      <c r="Y254" s="56"/>
      <c r="Z254" s="56"/>
      <c r="AA254" s="56"/>
      <c r="AB254" s="54"/>
      <c r="AC254" s="54"/>
      <c r="AD254" s="54"/>
      <c r="AE254" s="58"/>
      <c r="AF254" s="102"/>
      <c r="BB254" s="473"/>
      <c r="BC254" s="308"/>
      <c r="BD254" s="134"/>
      <c r="BE254" s="135"/>
      <c r="BF254" s="135" t="s">
        <v>1013</v>
      </c>
      <c r="BG254" s="71"/>
      <c r="BH254" s="72"/>
      <c r="BI254" s="73"/>
      <c r="BJ254" s="74"/>
      <c r="BK254" s="74"/>
      <c r="BL254" s="72"/>
      <c r="BM254" s="72"/>
      <c r="BN254" s="72"/>
      <c r="BO254" s="72"/>
      <c r="BP254" s="72"/>
      <c r="BQ254" s="72"/>
      <c r="BR254" s="72"/>
      <c r="BS254" s="72"/>
      <c r="BT254" s="72"/>
      <c r="BU254" s="72"/>
      <c r="BV254" s="75"/>
      <c r="BW254" s="74"/>
      <c r="BX254" s="74"/>
      <c r="BY254" s="74"/>
      <c r="BZ254" s="75"/>
      <c r="CA254" s="74"/>
      <c r="CB254" s="74"/>
      <c r="CC254" s="74"/>
      <c r="CD254" s="74"/>
      <c r="CE254" s="72"/>
      <c r="CF254" s="72"/>
      <c r="CG254" s="72"/>
      <c r="CH254" s="76"/>
      <c r="CI254" s="78"/>
    </row>
    <row r="255" spans="1:87" ht="15" customHeight="1" x14ac:dyDescent="0.15">
      <c r="A255" s="509">
        <f t="shared" si="15"/>
        <v>0</v>
      </c>
      <c r="B255" s="130"/>
      <c r="C255" s="129" t="s">
        <v>1016</v>
      </c>
      <c r="D255" s="35">
        <v>3</v>
      </c>
      <c r="E255" s="54">
        <v>880</v>
      </c>
      <c r="F255" s="56">
        <v>5.183545316179476</v>
      </c>
      <c r="G255" s="56">
        <v>5.0888612533486492</v>
      </c>
      <c r="H255" s="56">
        <v>9.0990459848592078</v>
      </c>
      <c r="I255" s="56">
        <v>97.828820375327894</v>
      </c>
      <c r="J255" s="56">
        <v>91.643786957079257</v>
      </c>
      <c r="K255" s="54">
        <v>899.34788953310454</v>
      </c>
      <c r="L255" s="56">
        <v>140.40986301369864</v>
      </c>
      <c r="M255" s="56">
        <v>300.03777112982812</v>
      </c>
      <c r="N255" s="54">
        <v>565.72651668148853</v>
      </c>
      <c r="O255" s="54">
        <v>341.79658992139832</v>
      </c>
      <c r="P255" s="56">
        <v>74.384150943396236</v>
      </c>
      <c r="Q255" s="56">
        <v>67.025094742904272</v>
      </c>
      <c r="R255" s="54">
        <v>57.159076225683997</v>
      </c>
      <c r="S255" s="56">
        <v>101.07315041725079</v>
      </c>
      <c r="T255" s="56">
        <v>4.5599999999999996</v>
      </c>
      <c r="U255" s="56">
        <v>3.9276999999999997</v>
      </c>
      <c r="V255" s="56">
        <v>2.04</v>
      </c>
      <c r="W255" s="56">
        <v>32.645648273378221</v>
      </c>
      <c r="X255" s="56"/>
      <c r="Y255" s="56"/>
      <c r="Z255" s="56"/>
      <c r="AA255" s="56"/>
      <c r="AB255" s="54"/>
      <c r="AC255" s="54"/>
      <c r="AD255" s="54"/>
      <c r="AE255" s="58"/>
      <c r="AF255" s="102"/>
      <c r="BB255" s="327" t="s">
        <v>589</v>
      </c>
      <c r="BC255" s="327" t="s">
        <v>590</v>
      </c>
      <c r="BD255" s="125" t="s">
        <v>795</v>
      </c>
      <c r="BE255" s="126"/>
      <c r="BF255" s="126" t="s">
        <v>1014</v>
      </c>
      <c r="BG255" s="24"/>
      <c r="BH255" s="81"/>
      <c r="BI255" s="80"/>
      <c r="BJ255" s="80"/>
      <c r="BK255" s="80"/>
      <c r="BL255" s="81"/>
      <c r="BM255" s="81"/>
      <c r="BN255" s="81"/>
      <c r="BO255" s="81"/>
      <c r="BP255" s="81"/>
      <c r="BQ255" s="81"/>
      <c r="BR255" s="81"/>
      <c r="BS255" s="81"/>
      <c r="BT255" s="81"/>
      <c r="BU255" s="81"/>
      <c r="BV255" s="81"/>
      <c r="BW255" s="80"/>
      <c r="BX255" s="80"/>
      <c r="BY255" s="80"/>
      <c r="BZ255" s="81"/>
      <c r="CA255" s="80"/>
      <c r="CB255" s="80"/>
      <c r="CC255" s="80"/>
      <c r="CD255" s="80"/>
      <c r="CE255" s="80"/>
      <c r="CF255" s="80"/>
      <c r="CG255" s="80"/>
      <c r="CH255" s="80"/>
      <c r="CI255" s="83"/>
    </row>
    <row r="256" spans="1:87" ht="14" customHeight="1" x14ac:dyDescent="0.15">
      <c r="A256" s="509">
        <f t="shared" si="15"/>
        <v>0</v>
      </c>
      <c r="B256" s="131"/>
      <c r="C256" s="132" t="s">
        <v>1017</v>
      </c>
      <c r="D256" s="46">
        <v>4</v>
      </c>
      <c r="E256" s="61">
        <v>880</v>
      </c>
      <c r="F256" s="63">
        <v>4.7860574813743737</v>
      </c>
      <c r="G256" s="63">
        <v>4.5965895176811467</v>
      </c>
      <c r="H256" s="63">
        <v>8.5069202087967337</v>
      </c>
      <c r="I256" s="63">
        <v>87.225283850912803</v>
      </c>
      <c r="J256" s="63">
        <v>77.825771882842105</v>
      </c>
      <c r="K256" s="61">
        <v>899.68572707423584</v>
      </c>
      <c r="L256" s="63">
        <v>118.66853658536587</v>
      </c>
      <c r="M256" s="63">
        <v>312.09169655172411</v>
      </c>
      <c r="N256" s="61">
        <v>592.94130232558132</v>
      </c>
      <c r="O256" s="61">
        <v>357.35464968152866</v>
      </c>
      <c r="P256" s="63">
        <v>71.201679245283017</v>
      </c>
      <c r="Q256" s="63">
        <v>62.710349927511643</v>
      </c>
      <c r="R256" s="61">
        <v>56.014155347771421</v>
      </c>
      <c r="S256" s="63">
        <v>101.16816666666665</v>
      </c>
      <c r="T256" s="63">
        <v>4.67</v>
      </c>
      <c r="U256" s="63">
        <v>3.928050799757727</v>
      </c>
      <c r="V256" s="63">
        <v>2.0099999999999998</v>
      </c>
      <c r="W256" s="63">
        <v>31.533000000000001</v>
      </c>
      <c r="X256" s="63"/>
      <c r="Y256" s="63"/>
      <c r="Z256" s="63"/>
      <c r="AA256" s="63"/>
      <c r="AB256" s="61"/>
      <c r="AC256" s="61"/>
      <c r="AD256" s="61"/>
      <c r="AE256" s="65"/>
      <c r="AF256" s="103"/>
      <c r="BB256" s="127"/>
      <c r="BC256" s="307"/>
      <c r="BD256" s="128" t="s">
        <v>797</v>
      </c>
      <c r="BE256" s="314"/>
      <c r="BF256" s="129" t="s">
        <v>1015</v>
      </c>
      <c r="BG256" s="35"/>
      <c r="BH256" s="54"/>
      <c r="BI256" s="56"/>
      <c r="BJ256" s="56"/>
      <c r="BK256" s="56"/>
      <c r="BL256" s="54"/>
      <c r="BM256" s="54"/>
      <c r="BN256" s="54"/>
      <c r="BO256" s="54"/>
      <c r="BP256" s="54"/>
      <c r="BQ256" s="54"/>
      <c r="BR256" s="54"/>
      <c r="BS256" s="54"/>
      <c r="BT256" s="54"/>
      <c r="BU256" s="54"/>
      <c r="BV256" s="54"/>
      <c r="BW256" s="56"/>
      <c r="BX256" s="56"/>
      <c r="BY256" s="56"/>
      <c r="BZ256" s="54"/>
      <c r="CA256" s="56"/>
      <c r="CB256" s="56"/>
      <c r="CC256" s="56"/>
      <c r="CD256" s="56"/>
      <c r="CE256" s="56"/>
      <c r="CF256" s="56"/>
      <c r="CG256" s="56"/>
      <c r="CH256" s="56"/>
      <c r="CI256" s="60"/>
    </row>
    <row r="257" spans="1:87" ht="14" customHeight="1" x14ac:dyDescent="0.15">
      <c r="A257" s="509">
        <f t="shared" si="15"/>
        <v>0</v>
      </c>
      <c r="B257" s="130"/>
      <c r="C257" s="129" t="s">
        <v>1018</v>
      </c>
      <c r="D257" s="35">
        <v>5</v>
      </c>
      <c r="E257" s="36">
        <v>880</v>
      </c>
      <c r="F257" s="38">
        <v>4.4584482142920079</v>
      </c>
      <c r="G257" s="38">
        <v>4.2113290642272307</v>
      </c>
      <c r="H257" s="38">
        <v>8.0123044003323383</v>
      </c>
      <c r="I257" s="38">
        <v>75.084397819879172</v>
      </c>
      <c r="J257" s="38">
        <v>58.016988416552266</v>
      </c>
      <c r="K257" s="36">
        <v>903.02398641304342</v>
      </c>
      <c r="L257" s="38">
        <v>90.350676768767656</v>
      </c>
      <c r="M257" s="38">
        <v>341.58474289992751</v>
      </c>
      <c r="N257" s="36">
        <v>643.2427057260627</v>
      </c>
      <c r="O257" s="36">
        <v>396.6731654790571</v>
      </c>
      <c r="P257" s="38">
        <v>59.861461943883825</v>
      </c>
      <c r="Q257" s="38">
        <v>58.859188572411128</v>
      </c>
      <c r="R257" s="36">
        <v>53.841853001844349</v>
      </c>
      <c r="S257" s="38">
        <v>97.932093749999993</v>
      </c>
      <c r="T257" s="38">
        <v>4.58</v>
      </c>
      <c r="U257" s="38">
        <v>3.5391051994977252</v>
      </c>
      <c r="V257" s="38">
        <v>1.99</v>
      </c>
      <c r="W257" s="38">
        <v>32.093650226131587</v>
      </c>
      <c r="X257" s="38"/>
      <c r="Y257" s="38"/>
      <c r="Z257" s="38"/>
      <c r="AA257" s="38"/>
      <c r="AB257" s="36"/>
      <c r="AC257" s="36"/>
      <c r="AD257" s="36"/>
      <c r="AE257" s="40"/>
      <c r="AF257" s="96"/>
      <c r="BB257" s="127"/>
      <c r="BC257" s="307"/>
      <c r="BD257" s="130"/>
      <c r="BE257" s="129"/>
      <c r="BF257" s="129" t="s">
        <v>1016</v>
      </c>
      <c r="BG257" s="35"/>
      <c r="BH257" s="54"/>
      <c r="BI257" s="56"/>
      <c r="BJ257" s="56"/>
      <c r="BK257" s="56"/>
      <c r="BL257" s="54"/>
      <c r="BM257" s="54"/>
      <c r="BN257" s="54"/>
      <c r="BO257" s="54"/>
      <c r="BP257" s="54"/>
      <c r="BQ257" s="54"/>
      <c r="BR257" s="54"/>
      <c r="BS257" s="54"/>
      <c r="BT257" s="54"/>
      <c r="BU257" s="54"/>
      <c r="BV257" s="54"/>
      <c r="BW257" s="56"/>
      <c r="BX257" s="56"/>
      <c r="BY257" s="56"/>
      <c r="BZ257" s="54"/>
      <c r="CA257" s="56"/>
      <c r="CB257" s="56"/>
      <c r="CC257" s="56"/>
      <c r="CD257" s="56"/>
      <c r="CE257" s="56"/>
      <c r="CF257" s="56"/>
      <c r="CG257" s="56"/>
      <c r="CH257" s="56"/>
      <c r="CI257" s="60"/>
    </row>
    <row r="258" spans="1:87" ht="14" customHeight="1" x14ac:dyDescent="0.15">
      <c r="A258" s="509">
        <f t="shared" si="15"/>
        <v>0</v>
      </c>
      <c r="B258" s="130" t="str">
        <f>IF($BE$6=1,BD260,BD261)</f>
        <v xml:space="preserve">Englisches Raigras </v>
      </c>
      <c r="C258" s="129" t="s">
        <v>1019</v>
      </c>
      <c r="D258" s="35">
        <v>1</v>
      </c>
      <c r="E258" s="36">
        <v>880</v>
      </c>
      <c r="F258" s="38">
        <v>5.7928383518738364</v>
      </c>
      <c r="G258" s="38">
        <v>5.8718449040424652</v>
      </c>
      <c r="H258" s="38">
        <v>9.9824995672442558</v>
      </c>
      <c r="I258" s="38">
        <v>112.54635863428861</v>
      </c>
      <c r="J258" s="38">
        <v>113.68018262473076</v>
      </c>
      <c r="K258" s="36">
        <v>887.19573705366133</v>
      </c>
      <c r="L258" s="38">
        <v>171.02704818735441</v>
      </c>
      <c r="M258" s="38">
        <v>227.51843708216114</v>
      </c>
      <c r="N258" s="36">
        <v>446.11631815472526</v>
      </c>
      <c r="O258" s="36">
        <v>269.22453610429227</v>
      </c>
      <c r="P258" s="38">
        <v>120.73658767824345</v>
      </c>
      <c r="Q258" s="38">
        <v>73.608895713640692</v>
      </c>
      <c r="R258" s="36">
        <v>58.848823789906398</v>
      </c>
      <c r="S258" s="38">
        <v>113.48034907165929</v>
      </c>
      <c r="T258" s="38">
        <v>4.55</v>
      </c>
      <c r="U258" s="38">
        <v>4.4440803433071299</v>
      </c>
      <c r="V258" s="38">
        <v>2.0699999999999998</v>
      </c>
      <c r="W258" s="38">
        <v>39.758781537978876</v>
      </c>
      <c r="X258" s="38"/>
      <c r="Y258" s="38"/>
      <c r="Z258" s="38"/>
      <c r="AA258" s="38"/>
      <c r="AB258" s="36"/>
      <c r="AC258" s="36"/>
      <c r="AD258" s="36"/>
      <c r="AE258" s="40"/>
      <c r="AF258" s="96"/>
      <c r="BB258" s="127"/>
      <c r="BC258" s="307"/>
      <c r="BD258" s="130"/>
      <c r="BE258" s="129"/>
      <c r="BF258" s="129" t="s">
        <v>1017</v>
      </c>
      <c r="BG258" s="35"/>
      <c r="BH258" s="54"/>
      <c r="BI258" s="56"/>
      <c r="BJ258" s="56"/>
      <c r="BK258" s="56"/>
      <c r="BL258" s="54"/>
      <c r="BM258" s="54"/>
      <c r="BN258" s="54"/>
      <c r="BO258" s="54"/>
      <c r="BP258" s="54"/>
      <c r="BQ258" s="54"/>
      <c r="BR258" s="54"/>
      <c r="BS258" s="54"/>
      <c r="BT258" s="54"/>
      <c r="BU258" s="54"/>
      <c r="BV258" s="54"/>
      <c r="BW258" s="56"/>
      <c r="BX258" s="56"/>
      <c r="BY258" s="56"/>
      <c r="BZ258" s="54"/>
      <c r="CA258" s="56"/>
      <c r="CB258" s="56"/>
      <c r="CC258" s="56"/>
      <c r="CD258" s="56"/>
      <c r="CE258" s="56"/>
      <c r="CF258" s="56"/>
      <c r="CG258" s="56"/>
      <c r="CH258" s="56"/>
      <c r="CI258" s="60"/>
    </row>
    <row r="259" spans="1:87" ht="14" customHeight="1" x14ac:dyDescent="0.15">
      <c r="A259" s="509">
        <f t="shared" si="15"/>
        <v>0</v>
      </c>
      <c r="B259" s="130" t="str">
        <f>IF($BE$6=1,"",BD262)</f>
        <v>(folg. Aufwüchse)</v>
      </c>
      <c r="C259" s="129" t="s">
        <v>1020</v>
      </c>
      <c r="D259" s="35">
        <v>2</v>
      </c>
      <c r="E259" s="36">
        <v>880</v>
      </c>
      <c r="F259" s="38">
        <v>5.7304391564859101</v>
      </c>
      <c r="G259" s="38">
        <v>5.7843611622523703</v>
      </c>
      <c r="H259" s="38">
        <v>9.8958790091903612</v>
      </c>
      <c r="I259" s="38">
        <v>108.77557866742418</v>
      </c>
      <c r="J259" s="38">
        <v>107.79561457154063</v>
      </c>
      <c r="K259" s="36">
        <v>896.08375418502203</v>
      </c>
      <c r="L259" s="38">
        <v>163.40881788810134</v>
      </c>
      <c r="M259" s="38">
        <v>229.13562790697674</v>
      </c>
      <c r="N259" s="36">
        <v>452.93641524397373</v>
      </c>
      <c r="O259" s="36">
        <v>273.97569230769233</v>
      </c>
      <c r="P259" s="38">
        <v>143.51620904753162</v>
      </c>
      <c r="Q259" s="38">
        <v>72.5509812570061</v>
      </c>
      <c r="R259" s="36">
        <v>58.663266628221194</v>
      </c>
      <c r="S259" s="38">
        <v>104.34400869565218</v>
      </c>
      <c r="T259" s="38">
        <v>4.6399999999999997</v>
      </c>
      <c r="U259" s="38">
        <v>3.9418097309665359</v>
      </c>
      <c r="V259" s="38">
        <v>2.16</v>
      </c>
      <c r="W259" s="38">
        <v>33.098079508222106</v>
      </c>
      <c r="X259" s="38"/>
      <c r="Y259" s="38"/>
      <c r="Z259" s="38"/>
      <c r="AA259" s="38"/>
      <c r="AB259" s="36"/>
      <c r="AC259" s="36"/>
      <c r="AD259" s="36"/>
      <c r="AE259" s="40"/>
      <c r="AF259" s="96"/>
      <c r="BB259" s="127"/>
      <c r="BC259" s="307"/>
      <c r="BD259" s="130"/>
      <c r="BE259" s="129"/>
      <c r="BF259" s="129" t="s">
        <v>1018</v>
      </c>
      <c r="BG259" s="35"/>
      <c r="BH259" s="54"/>
      <c r="BI259" s="56"/>
      <c r="BJ259" s="56"/>
      <c r="BK259" s="56"/>
      <c r="BL259" s="54"/>
      <c r="BM259" s="54"/>
      <c r="BN259" s="54"/>
      <c r="BO259" s="54"/>
      <c r="BP259" s="54"/>
      <c r="BQ259" s="54"/>
      <c r="BR259" s="54"/>
      <c r="BS259" s="54"/>
      <c r="BT259" s="54"/>
      <c r="BU259" s="54"/>
      <c r="BV259" s="54"/>
      <c r="BW259" s="56"/>
      <c r="BX259" s="56"/>
      <c r="BY259" s="56"/>
      <c r="BZ259" s="54"/>
      <c r="CA259" s="56"/>
      <c r="CB259" s="56"/>
      <c r="CC259" s="56"/>
      <c r="CD259" s="56"/>
      <c r="CE259" s="56"/>
      <c r="CF259" s="56"/>
      <c r="CG259" s="56"/>
      <c r="CH259" s="56"/>
      <c r="CI259" s="60"/>
    </row>
    <row r="260" spans="1:87" ht="14" customHeight="1" thickBot="1" x14ac:dyDescent="0.2">
      <c r="A260" s="510">
        <f t="shared" si="15"/>
        <v>0</v>
      </c>
      <c r="B260" s="134"/>
      <c r="C260" s="135" t="s">
        <v>1021</v>
      </c>
      <c r="D260" s="71">
        <v>3</v>
      </c>
      <c r="E260" s="72">
        <v>880</v>
      </c>
      <c r="F260" s="74">
        <v>5.431818248788356</v>
      </c>
      <c r="G260" s="74">
        <v>5.416799686624298</v>
      </c>
      <c r="H260" s="74">
        <v>9.4796095013131225</v>
      </c>
      <c r="I260" s="74">
        <v>99.678862691570529</v>
      </c>
      <c r="J260" s="74">
        <v>93.110785426598824</v>
      </c>
      <c r="K260" s="72">
        <v>902.03066812705367</v>
      </c>
      <c r="L260" s="74">
        <v>140.17839999999998</v>
      </c>
      <c r="M260" s="74">
        <v>236.11390914602507</v>
      </c>
      <c r="N260" s="72">
        <v>488.26004157583077</v>
      </c>
      <c r="O260" s="72">
        <v>289.48042776908289</v>
      </c>
      <c r="P260" s="74">
        <v>130.41813954180938</v>
      </c>
      <c r="Q260" s="74">
        <v>69.585248704449427</v>
      </c>
      <c r="R260" s="72">
        <v>57.373511793645726</v>
      </c>
      <c r="S260" s="74">
        <v>98.321839080459768</v>
      </c>
      <c r="T260" s="74">
        <v>4.6399999999999997</v>
      </c>
      <c r="U260" s="74">
        <v>3.6302318189785878</v>
      </c>
      <c r="V260" s="74">
        <v>2.16</v>
      </c>
      <c r="W260" s="74">
        <v>29.027634683976355</v>
      </c>
      <c r="X260" s="74"/>
      <c r="Y260" s="74"/>
      <c r="Z260" s="74"/>
      <c r="AA260" s="74"/>
      <c r="AB260" s="72"/>
      <c r="AC260" s="72"/>
      <c r="AD260" s="72"/>
      <c r="AE260" s="76"/>
      <c r="AF260" s="107"/>
      <c r="BB260" s="127"/>
      <c r="BC260" s="307"/>
      <c r="BD260" s="131" t="s">
        <v>802</v>
      </c>
      <c r="BE260" s="132"/>
      <c r="BF260" s="132" t="s">
        <v>1019</v>
      </c>
      <c r="BG260" s="46"/>
      <c r="BH260" s="61"/>
      <c r="BI260" s="63"/>
      <c r="BJ260" s="63"/>
      <c r="BK260" s="63"/>
      <c r="BL260" s="61"/>
      <c r="BM260" s="61"/>
      <c r="BN260" s="61"/>
      <c r="BO260" s="61"/>
      <c r="BP260" s="61"/>
      <c r="BQ260" s="61"/>
      <c r="BR260" s="61"/>
      <c r="BS260" s="61"/>
      <c r="BT260" s="61"/>
      <c r="BU260" s="61"/>
      <c r="BV260" s="61"/>
      <c r="BW260" s="63"/>
      <c r="BX260" s="63"/>
      <c r="BY260" s="63"/>
      <c r="BZ260" s="61"/>
      <c r="CA260" s="63"/>
      <c r="CB260" s="63"/>
      <c r="CC260" s="63"/>
      <c r="CD260" s="63"/>
      <c r="CE260" s="63"/>
      <c r="CF260" s="63"/>
      <c r="CG260" s="63"/>
      <c r="CH260" s="63"/>
      <c r="CI260" s="67"/>
    </row>
    <row r="261" spans="1:87" ht="14" customHeight="1" x14ac:dyDescent="0.15">
      <c r="A261" s="508">
        <f t="shared" si="15"/>
        <v>0</v>
      </c>
      <c r="B261" s="125"/>
      <c r="C261" s="126" t="s">
        <v>1022</v>
      </c>
      <c r="D261" s="24">
        <v>4</v>
      </c>
      <c r="E261" s="81">
        <v>880</v>
      </c>
      <c r="F261" s="80">
        <v>5.2623580317696312</v>
      </c>
      <c r="G261" s="80">
        <v>5.1995407419166773</v>
      </c>
      <c r="H261" s="80">
        <v>9.2280902980661939</v>
      </c>
      <c r="I261" s="80">
        <v>93.478460860695378</v>
      </c>
      <c r="J261" s="80">
        <v>81.766630123865156</v>
      </c>
      <c r="K261" s="81">
        <v>908.19683989124235</v>
      </c>
      <c r="L261" s="80">
        <v>124.57259999999999</v>
      </c>
      <c r="M261" s="80">
        <v>249.79475917449713</v>
      </c>
      <c r="N261" s="81">
        <v>523.26274841437635</v>
      </c>
      <c r="O261" s="81">
        <v>311.95633587786256</v>
      </c>
      <c r="P261" s="80">
        <v>115.2105581498505</v>
      </c>
      <c r="Q261" s="80">
        <v>67.438997338804782</v>
      </c>
      <c r="R261" s="81">
        <v>56.470505695657444</v>
      </c>
      <c r="S261" s="80">
        <v>92.065832068829693</v>
      </c>
      <c r="T261" s="80">
        <v>4.55</v>
      </c>
      <c r="U261" s="80">
        <v>3.5917000000000003</v>
      </c>
      <c r="V261" s="80">
        <v>2.0699999999999998</v>
      </c>
      <c r="W261" s="80">
        <v>28.792800000000007</v>
      </c>
      <c r="X261" s="80"/>
      <c r="Y261" s="80"/>
      <c r="Z261" s="80"/>
      <c r="AA261" s="80"/>
      <c r="AB261" s="80"/>
      <c r="AC261" s="80"/>
      <c r="AD261" s="80"/>
      <c r="AE261" s="80"/>
      <c r="AF261" s="83"/>
      <c r="BB261" s="127"/>
      <c r="BC261" s="307"/>
      <c r="BD261" s="128" t="s">
        <v>354</v>
      </c>
      <c r="BE261" s="314"/>
      <c r="BF261" s="129" t="s">
        <v>1020</v>
      </c>
      <c r="BG261" s="35"/>
      <c r="BH261" s="36"/>
      <c r="BI261" s="38"/>
      <c r="BJ261" s="38"/>
      <c r="BK261" s="38"/>
      <c r="BL261" s="36"/>
      <c r="BM261" s="36"/>
      <c r="BN261" s="36"/>
      <c r="BO261" s="36"/>
      <c r="BP261" s="36"/>
      <c r="BQ261" s="36"/>
      <c r="BR261" s="36"/>
      <c r="BS261" s="36"/>
      <c r="BT261" s="36"/>
      <c r="BU261" s="36"/>
      <c r="BV261" s="36"/>
      <c r="BW261" s="38"/>
      <c r="BX261" s="38"/>
      <c r="BY261" s="38"/>
      <c r="BZ261" s="36"/>
      <c r="CA261" s="38"/>
      <c r="CB261" s="38"/>
      <c r="CC261" s="38"/>
      <c r="CD261" s="38"/>
      <c r="CE261" s="38"/>
      <c r="CF261" s="38"/>
      <c r="CG261" s="38"/>
      <c r="CH261" s="38"/>
      <c r="CI261" s="42"/>
    </row>
    <row r="262" spans="1:87" ht="14" customHeight="1" x14ac:dyDescent="0.15">
      <c r="A262" s="509">
        <f t="shared" si="15"/>
        <v>0</v>
      </c>
      <c r="B262" s="130"/>
      <c r="C262" s="129" t="s">
        <v>1023</v>
      </c>
      <c r="D262" s="35">
        <v>5</v>
      </c>
      <c r="E262" s="54">
        <v>880</v>
      </c>
      <c r="F262" s="56">
        <v>4.7261322895494819</v>
      </c>
      <c r="G262" s="56">
        <v>4.5153329889167741</v>
      </c>
      <c r="H262" s="56">
        <v>8.432068435717829</v>
      </c>
      <c r="I262" s="56">
        <v>81.467612271089962</v>
      </c>
      <c r="J262" s="56">
        <v>67.866963474822001</v>
      </c>
      <c r="K262" s="54">
        <v>912.03463203463195</v>
      </c>
      <c r="L262" s="56">
        <v>105.2325011482904</v>
      </c>
      <c r="M262" s="56">
        <v>283.87143144197609</v>
      </c>
      <c r="N262" s="54">
        <v>579.53892951633748</v>
      </c>
      <c r="O262" s="54">
        <v>349.85330668710651</v>
      </c>
      <c r="P262" s="56">
        <v>99.396966609676966</v>
      </c>
      <c r="Q262" s="56">
        <v>61.293656098552646</v>
      </c>
      <c r="R262" s="54">
        <v>55.168496518035099</v>
      </c>
      <c r="S262" s="56">
        <v>88.421052631578959</v>
      </c>
      <c r="T262" s="56">
        <v>4.3600000000000003</v>
      </c>
      <c r="U262" s="56">
        <v>3.1373596965354245</v>
      </c>
      <c r="V262" s="56">
        <v>1.89</v>
      </c>
      <c r="W262" s="56">
        <v>26.713998995664401</v>
      </c>
      <c r="X262" s="56"/>
      <c r="Y262" s="56"/>
      <c r="Z262" s="56"/>
      <c r="AA262" s="56"/>
      <c r="AB262" s="56"/>
      <c r="AC262" s="56"/>
      <c r="AD262" s="56"/>
      <c r="AE262" s="56"/>
      <c r="AF262" s="60"/>
      <c r="BB262" s="127"/>
      <c r="BC262" s="307"/>
      <c r="BD262" s="128" t="s">
        <v>805</v>
      </c>
      <c r="BE262" s="314"/>
      <c r="BF262" s="129" t="s">
        <v>1021</v>
      </c>
      <c r="BG262" s="35"/>
      <c r="BH262" s="36"/>
      <c r="BI262" s="38"/>
      <c r="BJ262" s="38"/>
      <c r="BK262" s="38"/>
      <c r="BL262" s="36"/>
      <c r="BM262" s="36"/>
      <c r="BN262" s="36"/>
      <c r="BO262" s="36"/>
      <c r="BP262" s="36"/>
      <c r="BQ262" s="36"/>
      <c r="BR262" s="36"/>
      <c r="BS262" s="36"/>
      <c r="BT262" s="36"/>
      <c r="BU262" s="36"/>
      <c r="BV262" s="36"/>
      <c r="BW262" s="38"/>
      <c r="BX262" s="38"/>
      <c r="BY262" s="38"/>
      <c r="BZ262" s="36"/>
      <c r="CA262" s="38"/>
      <c r="CB262" s="38"/>
      <c r="CC262" s="38"/>
      <c r="CD262" s="38"/>
      <c r="CE262" s="38"/>
      <c r="CF262" s="38"/>
      <c r="CG262" s="38"/>
      <c r="CH262" s="38"/>
      <c r="CI262" s="42"/>
    </row>
    <row r="263" spans="1:87" ht="14" customHeight="1" x14ac:dyDescent="0.15">
      <c r="A263" s="509">
        <f t="shared" si="15"/>
        <v>0</v>
      </c>
      <c r="B263" s="130" t="str">
        <f>IF($BE$6=1,BD265,BD266)</f>
        <v>Italienisches Raigras</v>
      </c>
      <c r="C263" s="129" t="s">
        <v>1024</v>
      </c>
      <c r="D263" s="35">
        <v>1</v>
      </c>
      <c r="E263" s="54">
        <v>880</v>
      </c>
      <c r="F263" s="56">
        <v>5.7544978340780588</v>
      </c>
      <c r="G263" s="56">
        <v>5.8246188062767539</v>
      </c>
      <c r="H263" s="56">
        <v>9.9078818978313556</v>
      </c>
      <c r="I263" s="56">
        <v>108.12294252411797</v>
      </c>
      <c r="J263" s="56">
        <v>110.68799300091696</v>
      </c>
      <c r="K263" s="54">
        <v>884.11508668589045</v>
      </c>
      <c r="L263" s="56">
        <v>167.79671523178808</v>
      </c>
      <c r="M263" s="56">
        <v>215.14705882352939</v>
      </c>
      <c r="N263" s="54">
        <v>448.03469779803709</v>
      </c>
      <c r="O263" s="54">
        <v>274.14047188798583</v>
      </c>
      <c r="P263" s="56">
        <v>148.75609072728341</v>
      </c>
      <c r="Q263" s="56">
        <v>73.136514324040988</v>
      </c>
      <c r="R263" s="54">
        <v>59.41161154511196</v>
      </c>
      <c r="S263" s="56">
        <v>116.93063054242945</v>
      </c>
      <c r="T263" s="56">
        <v>4.59</v>
      </c>
      <c r="U263" s="56">
        <v>4.7591411283555685</v>
      </c>
      <c r="V263" s="56">
        <v>2.2799999999999998</v>
      </c>
      <c r="W263" s="56">
        <v>42.877274023288322</v>
      </c>
      <c r="X263" s="56"/>
      <c r="Y263" s="56"/>
      <c r="Z263" s="56"/>
      <c r="AA263" s="56"/>
      <c r="AB263" s="56"/>
      <c r="AC263" s="56"/>
      <c r="AD263" s="56"/>
      <c r="AE263" s="56"/>
      <c r="AF263" s="60"/>
      <c r="BB263" s="127"/>
      <c r="BC263" s="307"/>
      <c r="BD263" s="130"/>
      <c r="BE263" s="129"/>
      <c r="BF263" s="129" t="s">
        <v>1022</v>
      </c>
      <c r="BG263" s="35"/>
      <c r="BH263" s="36"/>
      <c r="BI263" s="38"/>
      <c r="BJ263" s="38"/>
      <c r="BK263" s="38"/>
      <c r="BL263" s="36"/>
      <c r="BM263" s="36"/>
      <c r="BN263" s="36"/>
      <c r="BO263" s="36"/>
      <c r="BP263" s="36"/>
      <c r="BQ263" s="36"/>
      <c r="BR263" s="36"/>
      <c r="BS263" s="36"/>
      <c r="BT263" s="36"/>
      <c r="BU263" s="36"/>
      <c r="BV263" s="36"/>
      <c r="BW263" s="38"/>
      <c r="BX263" s="38"/>
      <c r="BY263" s="38"/>
      <c r="BZ263" s="36"/>
      <c r="CA263" s="38"/>
      <c r="CB263" s="38"/>
      <c r="CC263" s="38"/>
      <c r="CD263" s="38"/>
      <c r="CE263" s="38"/>
      <c r="CF263" s="38"/>
      <c r="CG263" s="38"/>
      <c r="CH263" s="38"/>
      <c r="CI263" s="42"/>
    </row>
    <row r="264" spans="1:87" ht="14" customHeight="1" x14ac:dyDescent="0.15">
      <c r="A264" s="509">
        <f t="shared" si="15"/>
        <v>0</v>
      </c>
      <c r="B264" s="130" t="str">
        <f>IF($BE$6=1,"",BD267)</f>
        <v>(folg. Aufwüchse)</v>
      </c>
      <c r="C264" s="129" t="s">
        <v>1025</v>
      </c>
      <c r="D264" s="35">
        <v>2</v>
      </c>
      <c r="E264" s="54">
        <v>880</v>
      </c>
      <c r="F264" s="56">
        <v>5.5609026890136635</v>
      </c>
      <c r="G264" s="56">
        <v>5.5907683404309187</v>
      </c>
      <c r="H264" s="56">
        <v>9.6514741032572786</v>
      </c>
      <c r="I264" s="56">
        <v>100.51837883978901</v>
      </c>
      <c r="J264" s="56">
        <v>94.829589119432768</v>
      </c>
      <c r="K264" s="54">
        <v>892.91869619850081</v>
      </c>
      <c r="L264" s="56">
        <v>145.51443410852713</v>
      </c>
      <c r="M264" s="56">
        <v>238.087407079646</v>
      </c>
      <c r="N264" s="54">
        <v>470.81936651583715</v>
      </c>
      <c r="O264" s="54">
        <v>282.09785882352941</v>
      </c>
      <c r="P264" s="56">
        <v>143.107870173668</v>
      </c>
      <c r="Q264" s="56">
        <v>71.377063311947737</v>
      </c>
      <c r="R264" s="54">
        <v>58.079697743072799</v>
      </c>
      <c r="S264" s="56">
        <v>108.04542240807288</v>
      </c>
      <c r="T264" s="56">
        <v>4.45</v>
      </c>
      <c r="U264" s="56">
        <v>3.9965551286825591</v>
      </c>
      <c r="V264" s="56">
        <v>2.39</v>
      </c>
      <c r="W264" s="56">
        <v>34.48187213930111</v>
      </c>
      <c r="X264" s="56"/>
      <c r="Y264" s="56"/>
      <c r="Z264" s="56"/>
      <c r="AA264" s="56"/>
      <c r="AB264" s="56"/>
      <c r="AC264" s="56"/>
      <c r="AD264" s="56"/>
      <c r="AE264" s="56"/>
      <c r="AF264" s="60"/>
      <c r="BB264" s="127"/>
      <c r="BC264" s="307"/>
      <c r="BD264" s="130"/>
      <c r="BE264" s="129"/>
      <c r="BF264" s="129" t="s">
        <v>1023</v>
      </c>
      <c r="BG264" s="35"/>
      <c r="BH264" s="36"/>
      <c r="BI264" s="38"/>
      <c r="BJ264" s="38"/>
      <c r="BK264" s="38"/>
      <c r="BL264" s="36"/>
      <c r="BM264" s="36"/>
      <c r="BN264" s="36"/>
      <c r="BO264" s="36"/>
      <c r="BP264" s="36"/>
      <c r="BQ264" s="36"/>
      <c r="BR264" s="36"/>
      <c r="BS264" s="36"/>
      <c r="BT264" s="36"/>
      <c r="BU264" s="36"/>
      <c r="BV264" s="36"/>
      <c r="BW264" s="38"/>
      <c r="BX264" s="38"/>
      <c r="BY264" s="38"/>
      <c r="BZ264" s="36"/>
      <c r="CA264" s="38"/>
      <c r="CB264" s="38"/>
      <c r="CC264" s="38"/>
      <c r="CD264" s="38"/>
      <c r="CE264" s="38"/>
      <c r="CF264" s="38"/>
      <c r="CG264" s="38"/>
      <c r="CH264" s="38"/>
      <c r="CI264" s="42"/>
    </row>
    <row r="265" spans="1:87" ht="14" customHeight="1" x14ac:dyDescent="0.15">
      <c r="A265" s="509">
        <f t="shared" si="15"/>
        <v>0</v>
      </c>
      <c r="B265" s="130"/>
      <c r="C265" s="129" t="s">
        <v>1026</v>
      </c>
      <c r="D265" s="35">
        <v>3</v>
      </c>
      <c r="E265" s="54">
        <v>880</v>
      </c>
      <c r="F265" s="56">
        <v>5.1171366929642979</v>
      </c>
      <c r="G265" s="56">
        <v>5.0006987266891372</v>
      </c>
      <c r="H265" s="56">
        <v>9.0056189693580055</v>
      </c>
      <c r="I265" s="56">
        <v>90.744618102913975</v>
      </c>
      <c r="J265" s="56">
        <v>79.790916817900211</v>
      </c>
      <c r="K265" s="54">
        <v>907.52366164701027</v>
      </c>
      <c r="L265" s="56">
        <v>124.60411679191273</v>
      </c>
      <c r="M265" s="56">
        <v>268.20614651624385</v>
      </c>
      <c r="N265" s="54">
        <v>524.36524494712489</v>
      </c>
      <c r="O265" s="54">
        <v>316.61591230522799</v>
      </c>
      <c r="P265" s="56">
        <v>122.28084481476571</v>
      </c>
      <c r="Q265" s="56">
        <v>65.811717295114335</v>
      </c>
      <c r="R265" s="54">
        <v>56.653474773194041</v>
      </c>
      <c r="S265" s="56">
        <v>92.611682903135446</v>
      </c>
      <c r="T265" s="56">
        <v>4.34</v>
      </c>
      <c r="U265" s="56">
        <v>3.5137970338110254</v>
      </c>
      <c r="V265" s="56">
        <v>2.38</v>
      </c>
      <c r="W265" s="56">
        <v>26.797501097183325</v>
      </c>
      <c r="X265" s="56"/>
      <c r="Y265" s="56"/>
      <c r="Z265" s="56"/>
      <c r="AA265" s="56"/>
      <c r="AB265" s="56"/>
      <c r="AC265" s="56"/>
      <c r="AD265" s="56"/>
      <c r="AE265" s="56"/>
      <c r="AF265" s="60"/>
      <c r="BB265" s="127"/>
      <c r="BC265" s="307"/>
      <c r="BD265" s="131" t="s">
        <v>809</v>
      </c>
      <c r="BE265" s="132"/>
      <c r="BF265" s="132" t="s">
        <v>1024</v>
      </c>
      <c r="BG265" s="46"/>
      <c r="BH265" s="47"/>
      <c r="BI265" s="49"/>
      <c r="BJ265" s="49"/>
      <c r="BK265" s="49"/>
      <c r="BL265" s="47"/>
      <c r="BM265" s="47"/>
      <c r="BN265" s="47"/>
      <c r="BO265" s="47"/>
      <c r="BP265" s="47"/>
      <c r="BQ265" s="47"/>
      <c r="BR265" s="47"/>
      <c r="BS265" s="47"/>
      <c r="BT265" s="47"/>
      <c r="BU265" s="47"/>
      <c r="BV265" s="47"/>
      <c r="BW265" s="49"/>
      <c r="BX265" s="49"/>
      <c r="BY265" s="49"/>
      <c r="BZ265" s="47"/>
      <c r="CA265" s="49"/>
      <c r="CB265" s="49"/>
      <c r="CC265" s="49"/>
      <c r="CD265" s="49"/>
      <c r="CE265" s="49"/>
      <c r="CF265" s="49"/>
      <c r="CG265" s="49"/>
      <c r="CH265" s="49"/>
      <c r="CI265" s="53"/>
    </row>
    <row r="266" spans="1:87" ht="14" customHeight="1" x14ac:dyDescent="0.15">
      <c r="A266" s="509">
        <f t="shared" si="15"/>
        <v>0</v>
      </c>
      <c r="B266" s="131"/>
      <c r="C266" s="132" t="s">
        <v>1027</v>
      </c>
      <c r="D266" s="46">
        <v>4</v>
      </c>
      <c r="E266" s="61">
        <v>880</v>
      </c>
      <c r="F266" s="63">
        <v>4.3848464863095939</v>
      </c>
      <c r="G266" s="63">
        <v>4.0883572597632245</v>
      </c>
      <c r="H266" s="63">
        <v>7.9250686989364336</v>
      </c>
      <c r="I266" s="63">
        <v>76.982156420256928</v>
      </c>
      <c r="J266" s="63">
        <v>63.134191339354892</v>
      </c>
      <c r="K266" s="61">
        <v>918.28994620204469</v>
      </c>
      <c r="L266" s="63">
        <v>99.935741935483875</v>
      </c>
      <c r="M266" s="63">
        <v>296.19359239939172</v>
      </c>
      <c r="N266" s="61">
        <v>590.83464081659895</v>
      </c>
      <c r="O266" s="61">
        <v>355.43106342031109</v>
      </c>
      <c r="P266" s="63">
        <v>123.12895659340718</v>
      </c>
      <c r="Q266" s="63">
        <v>57.246417232494622</v>
      </c>
      <c r="R266" s="61">
        <v>54.836716633980323</v>
      </c>
      <c r="S266" s="63">
        <v>81.203076478482259</v>
      </c>
      <c r="T266" s="63">
        <v>4.25</v>
      </c>
      <c r="U266" s="63">
        <v>3.0813256156820099</v>
      </c>
      <c r="V266" s="63">
        <v>2.2599999999999998</v>
      </c>
      <c r="W266" s="63">
        <v>22.59164569609219</v>
      </c>
      <c r="X266" s="63"/>
      <c r="Y266" s="63"/>
      <c r="Z266" s="63"/>
      <c r="AA266" s="63"/>
      <c r="AB266" s="63"/>
      <c r="AC266" s="63"/>
      <c r="AD266" s="63"/>
      <c r="AE266" s="63"/>
      <c r="AF266" s="67"/>
      <c r="BB266" s="127"/>
      <c r="BC266" s="307"/>
      <c r="BD266" s="128" t="s">
        <v>362</v>
      </c>
      <c r="BE266" s="314"/>
      <c r="BF266" s="129" t="s">
        <v>1025</v>
      </c>
      <c r="BG266" s="35"/>
      <c r="BH266" s="54"/>
      <c r="BI266" s="56"/>
      <c r="BJ266" s="56"/>
      <c r="BK266" s="56"/>
      <c r="BL266" s="54"/>
      <c r="BM266" s="54"/>
      <c r="BN266" s="54"/>
      <c r="BO266" s="54"/>
      <c r="BP266" s="54"/>
      <c r="BQ266" s="54"/>
      <c r="BR266" s="54"/>
      <c r="BS266" s="54"/>
      <c r="BT266" s="54"/>
      <c r="BU266" s="54"/>
      <c r="BV266" s="54"/>
      <c r="BW266" s="56"/>
      <c r="BX266" s="56"/>
      <c r="BY266" s="56"/>
      <c r="BZ266" s="54"/>
      <c r="CA266" s="56"/>
      <c r="CB266" s="56"/>
      <c r="CC266" s="56"/>
      <c r="CD266" s="56"/>
      <c r="CE266" s="56"/>
      <c r="CF266" s="56"/>
      <c r="CG266" s="56"/>
      <c r="CH266" s="56"/>
      <c r="CI266" s="60"/>
    </row>
    <row r="267" spans="1:87" ht="14" customHeight="1" x14ac:dyDescent="0.15">
      <c r="A267" s="509">
        <f t="shared" si="15"/>
        <v>0</v>
      </c>
      <c r="B267" s="130"/>
      <c r="C267" s="129" t="s">
        <v>1028</v>
      </c>
      <c r="D267" s="35">
        <v>5</v>
      </c>
      <c r="E267" s="36">
        <v>880</v>
      </c>
      <c r="F267" s="38">
        <v>3.9233128977924356</v>
      </c>
      <c r="G267" s="38">
        <v>3.5327884669714047</v>
      </c>
      <c r="H267" s="38">
        <v>7.1998959986505389</v>
      </c>
      <c r="I267" s="38">
        <v>65.605909113237004</v>
      </c>
      <c r="J267" s="38">
        <v>48.576557398327978</v>
      </c>
      <c r="K267" s="36">
        <v>920.59961598614768</v>
      </c>
      <c r="L267" s="38">
        <v>77.63000000000001</v>
      </c>
      <c r="M267" s="38">
        <v>297.61659677946744</v>
      </c>
      <c r="N267" s="36">
        <v>589.00861835013097</v>
      </c>
      <c r="O267" s="36">
        <v>355.16149807196877</v>
      </c>
      <c r="P267" s="38">
        <v>106.33285197936067</v>
      </c>
      <c r="Q267" s="38">
        <v>51.982681059852347</v>
      </c>
      <c r="R267" s="36">
        <v>52.908950600037606</v>
      </c>
      <c r="S267" s="38">
        <v>79.038831584548575</v>
      </c>
      <c r="T267" s="38">
        <v>4.1900000000000004</v>
      </c>
      <c r="U267" s="38">
        <v>2.4733913601666626</v>
      </c>
      <c r="V267" s="38">
        <v>2.0099999999999998</v>
      </c>
      <c r="W267" s="38">
        <v>19.063690215961753</v>
      </c>
      <c r="X267" s="38"/>
      <c r="Y267" s="38"/>
      <c r="Z267" s="38"/>
      <c r="AA267" s="38"/>
      <c r="AB267" s="38"/>
      <c r="AC267" s="38"/>
      <c r="AD267" s="38"/>
      <c r="AE267" s="38"/>
      <c r="AF267" s="42"/>
      <c r="BB267" s="127"/>
      <c r="BC267" s="307"/>
      <c r="BD267" s="128" t="s">
        <v>805</v>
      </c>
      <c r="BE267" s="314"/>
      <c r="BF267" s="129" t="s">
        <v>1026</v>
      </c>
      <c r="BG267" s="35"/>
      <c r="BH267" s="54"/>
      <c r="BI267" s="56"/>
      <c r="BJ267" s="56"/>
      <c r="BK267" s="56"/>
      <c r="BL267" s="54"/>
      <c r="BM267" s="54"/>
      <c r="BN267" s="54"/>
      <c r="BO267" s="54"/>
      <c r="BP267" s="54"/>
      <c r="BQ267" s="54"/>
      <c r="BR267" s="54"/>
      <c r="BS267" s="54"/>
      <c r="BT267" s="54"/>
      <c r="BU267" s="54"/>
      <c r="BV267" s="54"/>
      <c r="BW267" s="56"/>
      <c r="BX267" s="56"/>
      <c r="BY267" s="56"/>
      <c r="BZ267" s="54"/>
      <c r="CA267" s="56"/>
      <c r="CB267" s="56"/>
      <c r="CC267" s="56"/>
      <c r="CD267" s="56"/>
      <c r="CE267" s="56"/>
      <c r="CF267" s="56"/>
      <c r="CG267" s="56"/>
      <c r="CH267" s="56"/>
      <c r="CI267" s="60"/>
    </row>
    <row r="268" spans="1:87" ht="14" customHeight="1" x14ac:dyDescent="0.15">
      <c r="A268" s="509">
        <f t="shared" si="15"/>
        <v>0</v>
      </c>
      <c r="B268" s="130" t="str">
        <f>IF($BE$6=1,BD270,BD271)</f>
        <v>Wiesen-Fuchsschwanz</v>
      </c>
      <c r="C268" s="129" t="s">
        <v>1029</v>
      </c>
      <c r="D268" s="35">
        <v>1</v>
      </c>
      <c r="E268" s="36">
        <v>880</v>
      </c>
      <c r="F268" s="38">
        <v>5.3930985960958964</v>
      </c>
      <c r="G268" s="38">
        <v>5.3186556180822153</v>
      </c>
      <c r="H268" s="38">
        <v>9.4436191285407158</v>
      </c>
      <c r="I268" s="38">
        <v>116.26468457488988</v>
      </c>
      <c r="J268" s="38">
        <v>134.35316216065445</v>
      </c>
      <c r="K268" s="36">
        <v>898.26630441014333</v>
      </c>
      <c r="L268" s="38">
        <v>201.34678542077572</v>
      </c>
      <c r="M268" s="38">
        <v>271.65035686926291</v>
      </c>
      <c r="N268" s="36">
        <v>525.06137512448356</v>
      </c>
      <c r="O268" s="36">
        <v>315.84370605365848</v>
      </c>
      <c r="P268" s="38">
        <v>48.375309086638268</v>
      </c>
      <c r="Q268" s="38">
        <v>67.502700718231225</v>
      </c>
      <c r="R268" s="36">
        <v>60.024922063271511</v>
      </c>
      <c r="S268" s="38">
        <v>101.92944193548385</v>
      </c>
      <c r="T268" s="38">
        <v>2.5</v>
      </c>
      <c r="U268" s="38">
        <v>4.5144017971885262</v>
      </c>
      <c r="V268" s="38">
        <v>1.57</v>
      </c>
      <c r="W268" s="38">
        <v>41.140473800635661</v>
      </c>
      <c r="X268" s="38"/>
      <c r="Y268" s="38"/>
      <c r="Z268" s="38"/>
      <c r="AA268" s="38"/>
      <c r="AB268" s="38"/>
      <c r="AC268" s="38"/>
      <c r="AD268" s="38"/>
      <c r="AE268" s="38"/>
      <c r="AF268" s="42"/>
      <c r="BB268" s="127"/>
      <c r="BC268" s="307"/>
      <c r="BD268" s="130"/>
      <c r="BE268" s="129"/>
      <c r="BF268" s="129" t="s">
        <v>1027</v>
      </c>
      <c r="BG268" s="35"/>
      <c r="BH268" s="54"/>
      <c r="BI268" s="56"/>
      <c r="BJ268" s="56"/>
      <c r="BK268" s="56"/>
      <c r="BL268" s="54"/>
      <c r="BM268" s="54"/>
      <c r="BN268" s="54"/>
      <c r="BO268" s="54"/>
      <c r="BP268" s="54"/>
      <c r="BQ268" s="54"/>
      <c r="BR268" s="54"/>
      <c r="BS268" s="54"/>
      <c r="BT268" s="54"/>
      <c r="BU268" s="54"/>
      <c r="BV268" s="54"/>
      <c r="BW268" s="56"/>
      <c r="BX268" s="56"/>
      <c r="BY268" s="56"/>
      <c r="BZ268" s="54"/>
      <c r="CA268" s="56"/>
      <c r="CB268" s="56"/>
      <c r="CC268" s="56"/>
      <c r="CD268" s="56"/>
      <c r="CE268" s="56"/>
      <c r="CF268" s="56"/>
      <c r="CG268" s="56"/>
      <c r="CH268" s="56"/>
      <c r="CI268" s="60"/>
    </row>
    <row r="269" spans="1:87" ht="14" customHeight="1" x14ac:dyDescent="0.15">
      <c r="A269" s="509">
        <f t="shared" si="15"/>
        <v>0</v>
      </c>
      <c r="B269" s="130" t="str">
        <f>IF($BE$6=1,"",BD272)</f>
        <v>(folg. Aufwüchse)</v>
      </c>
      <c r="C269" s="129" t="s">
        <v>1030</v>
      </c>
      <c r="D269" s="35">
        <v>2</v>
      </c>
      <c r="E269" s="36">
        <v>880</v>
      </c>
      <c r="F269" s="38">
        <v>5.0231283418661414</v>
      </c>
      <c r="G269" s="38">
        <v>4.8674070276836554</v>
      </c>
      <c r="H269" s="38">
        <v>8.8787724804120618</v>
      </c>
      <c r="I269" s="38">
        <v>104.97646335196919</v>
      </c>
      <c r="J269" s="38">
        <v>113.88676427323149</v>
      </c>
      <c r="K269" s="36">
        <v>899.41264703296702</v>
      </c>
      <c r="L269" s="38">
        <v>172.37290141825576</v>
      </c>
      <c r="M269" s="38">
        <v>277.92835454545457</v>
      </c>
      <c r="N269" s="36">
        <v>537.21149449157963</v>
      </c>
      <c r="O269" s="36">
        <v>321.76951604095564</v>
      </c>
      <c r="P269" s="38">
        <v>54.777940077862368</v>
      </c>
      <c r="Q269" s="38">
        <v>64.106041470559717</v>
      </c>
      <c r="R269" s="36">
        <v>58.844357219263287</v>
      </c>
      <c r="S269" s="38">
        <v>100.92565333333332</v>
      </c>
      <c r="T269" s="38">
        <v>2.75</v>
      </c>
      <c r="U269" s="38">
        <v>4.0559368868468111</v>
      </c>
      <c r="V269" s="38">
        <v>1.56</v>
      </c>
      <c r="W269" s="38">
        <v>34.380212587237601</v>
      </c>
      <c r="X269" s="38"/>
      <c r="Y269" s="38"/>
      <c r="Z269" s="38"/>
      <c r="AA269" s="38"/>
      <c r="AB269" s="38"/>
      <c r="AC269" s="38"/>
      <c r="AD269" s="38"/>
      <c r="AE269" s="38"/>
      <c r="AF269" s="42"/>
      <c r="BB269" s="127"/>
      <c r="BC269" s="307"/>
      <c r="BD269" s="130"/>
      <c r="BE269" s="129"/>
      <c r="BF269" s="129" t="s">
        <v>1028</v>
      </c>
      <c r="BG269" s="35"/>
      <c r="BH269" s="54"/>
      <c r="BI269" s="56"/>
      <c r="BJ269" s="56"/>
      <c r="BK269" s="56"/>
      <c r="BL269" s="54"/>
      <c r="BM269" s="54"/>
      <c r="BN269" s="54"/>
      <c r="BO269" s="54"/>
      <c r="BP269" s="54"/>
      <c r="BQ269" s="54"/>
      <c r="BR269" s="54"/>
      <c r="BS269" s="54"/>
      <c r="BT269" s="54"/>
      <c r="BU269" s="54"/>
      <c r="BV269" s="54"/>
      <c r="BW269" s="56"/>
      <c r="BX269" s="56"/>
      <c r="BY269" s="56"/>
      <c r="BZ269" s="54"/>
      <c r="CA269" s="56"/>
      <c r="CB269" s="56"/>
      <c r="CC269" s="56"/>
      <c r="CD269" s="56"/>
      <c r="CE269" s="56"/>
      <c r="CF269" s="56"/>
      <c r="CG269" s="56"/>
      <c r="CH269" s="56"/>
      <c r="CI269" s="60"/>
    </row>
    <row r="270" spans="1:87" ht="14" customHeight="1" x14ac:dyDescent="0.15">
      <c r="A270" s="509">
        <f t="shared" si="15"/>
        <v>0</v>
      </c>
      <c r="B270" s="130"/>
      <c r="C270" s="129" t="s">
        <v>1031</v>
      </c>
      <c r="D270" s="35">
        <v>3</v>
      </c>
      <c r="E270" s="36">
        <v>880</v>
      </c>
      <c r="F270" s="38">
        <v>4.5292652985358819</v>
      </c>
      <c r="G270" s="38">
        <v>4.269788455677209</v>
      </c>
      <c r="H270" s="38">
        <v>8.1215501353742567</v>
      </c>
      <c r="I270" s="38">
        <v>90.670593950894954</v>
      </c>
      <c r="J270" s="38">
        <v>86.264492204894609</v>
      </c>
      <c r="K270" s="36">
        <v>899.56601073384445</v>
      </c>
      <c r="L270" s="38">
        <v>131.39840242339847</v>
      </c>
      <c r="M270" s="38">
        <v>291.30815999999999</v>
      </c>
      <c r="N270" s="36">
        <v>601.39301369555233</v>
      </c>
      <c r="O270" s="36">
        <v>338.44030894568692</v>
      </c>
      <c r="P270" s="38">
        <v>51.164469339355783</v>
      </c>
      <c r="Q270" s="38">
        <v>59.690671237677904</v>
      </c>
      <c r="R270" s="36">
        <v>56.375179778352198</v>
      </c>
      <c r="S270" s="38">
        <v>101.00537701149425</v>
      </c>
      <c r="T270" s="38">
        <v>3.03</v>
      </c>
      <c r="U270" s="38">
        <v>3.7668000000000004</v>
      </c>
      <c r="V270" s="38">
        <v>1.55</v>
      </c>
      <c r="W270" s="38">
        <v>28.282443549634511</v>
      </c>
      <c r="X270" s="38"/>
      <c r="Y270" s="38"/>
      <c r="Z270" s="38"/>
      <c r="AA270" s="38"/>
      <c r="AB270" s="38"/>
      <c r="AC270" s="38"/>
      <c r="AD270" s="38"/>
      <c r="AE270" s="38"/>
      <c r="AF270" s="42"/>
      <c r="BB270" s="127"/>
      <c r="BC270" s="307"/>
      <c r="BD270" s="131" t="s">
        <v>815</v>
      </c>
      <c r="BE270" s="132"/>
      <c r="BF270" s="132" t="s">
        <v>1029</v>
      </c>
      <c r="BG270" s="46"/>
      <c r="BH270" s="61"/>
      <c r="BI270" s="63"/>
      <c r="BJ270" s="63"/>
      <c r="BK270" s="63"/>
      <c r="BL270" s="61"/>
      <c r="BM270" s="61"/>
      <c r="BN270" s="61"/>
      <c r="BO270" s="61"/>
      <c r="BP270" s="61"/>
      <c r="BQ270" s="61"/>
      <c r="BR270" s="61"/>
      <c r="BS270" s="61"/>
      <c r="BT270" s="61"/>
      <c r="BU270" s="61"/>
      <c r="BV270" s="61"/>
      <c r="BW270" s="63"/>
      <c r="BX270" s="63"/>
      <c r="BY270" s="63"/>
      <c r="BZ270" s="61"/>
      <c r="CA270" s="63"/>
      <c r="CB270" s="63"/>
      <c r="CC270" s="63"/>
      <c r="CD270" s="63"/>
      <c r="CE270" s="63"/>
      <c r="CF270" s="63"/>
      <c r="CG270" s="63"/>
      <c r="CH270" s="63"/>
      <c r="CI270" s="67"/>
    </row>
    <row r="271" spans="1:87" ht="14" customHeight="1" x14ac:dyDescent="0.15">
      <c r="A271" s="509">
        <f t="shared" si="15"/>
        <v>0</v>
      </c>
      <c r="B271" s="131"/>
      <c r="C271" s="132" t="s">
        <v>1032</v>
      </c>
      <c r="D271" s="46">
        <v>4</v>
      </c>
      <c r="E271" s="47">
        <v>880</v>
      </c>
      <c r="F271" s="49">
        <v>4.2288516917222418</v>
      </c>
      <c r="G271" s="49">
        <v>3.900311739908481</v>
      </c>
      <c r="H271" s="49">
        <v>7.6715926540815111</v>
      </c>
      <c r="I271" s="49">
        <v>81.697954893171584</v>
      </c>
      <c r="J271" s="49">
        <v>75.053663674490906</v>
      </c>
      <c r="K271" s="47">
        <v>900.70662644808738</v>
      </c>
      <c r="L271" s="49">
        <v>116.76378294573642</v>
      </c>
      <c r="M271" s="49">
        <v>301.0935680179831</v>
      </c>
      <c r="N271" s="47">
        <v>603.25209199458743</v>
      </c>
      <c r="O271" s="47">
        <v>363.26905868263481</v>
      </c>
      <c r="P271" s="49">
        <v>50.215708333333332</v>
      </c>
      <c r="Q271" s="49">
        <v>56.476357398049053</v>
      </c>
      <c r="R271" s="47">
        <v>55.652400079252274</v>
      </c>
      <c r="S271" s="49">
        <v>99.954861176470573</v>
      </c>
      <c r="T271" s="49">
        <v>3.34</v>
      </c>
      <c r="U271" s="49">
        <v>3.6959754468357269</v>
      </c>
      <c r="V271" s="49">
        <v>1.53</v>
      </c>
      <c r="W271" s="49">
        <v>27.806200000000004</v>
      </c>
      <c r="X271" s="49"/>
      <c r="Y271" s="49"/>
      <c r="Z271" s="49"/>
      <c r="AA271" s="49"/>
      <c r="AB271" s="49"/>
      <c r="AC271" s="49"/>
      <c r="AD271" s="49"/>
      <c r="AE271" s="49"/>
      <c r="AF271" s="53"/>
      <c r="BB271" s="127"/>
      <c r="BC271" s="307"/>
      <c r="BD271" s="128" t="s">
        <v>369</v>
      </c>
      <c r="BE271" s="314"/>
      <c r="BF271" s="129" t="s">
        <v>1030</v>
      </c>
      <c r="BG271" s="35"/>
      <c r="BH271" s="36"/>
      <c r="BI271" s="38"/>
      <c r="BJ271" s="38"/>
      <c r="BK271" s="38"/>
      <c r="BL271" s="36"/>
      <c r="BM271" s="36"/>
      <c r="BN271" s="36"/>
      <c r="BO271" s="36"/>
      <c r="BP271" s="36"/>
      <c r="BQ271" s="36"/>
      <c r="BR271" s="36"/>
      <c r="BS271" s="36"/>
      <c r="BT271" s="36"/>
      <c r="BU271" s="36"/>
      <c r="BV271" s="36"/>
      <c r="BW271" s="38"/>
      <c r="BX271" s="38"/>
      <c r="BY271" s="38"/>
      <c r="BZ271" s="36"/>
      <c r="CA271" s="38"/>
      <c r="CB271" s="38"/>
      <c r="CC271" s="38"/>
      <c r="CD271" s="38"/>
      <c r="CE271" s="38"/>
      <c r="CF271" s="38"/>
      <c r="CG271" s="38"/>
      <c r="CH271" s="38"/>
      <c r="CI271" s="42"/>
    </row>
    <row r="272" spans="1:87" ht="14" customHeight="1" x14ac:dyDescent="0.15">
      <c r="A272" s="509">
        <f t="shared" si="15"/>
        <v>0</v>
      </c>
      <c r="B272" s="130"/>
      <c r="C272" s="129" t="s">
        <v>1033</v>
      </c>
      <c r="D272" s="35">
        <v>5</v>
      </c>
      <c r="E272" s="54">
        <v>880</v>
      </c>
      <c r="F272" s="56">
        <v>3.7123823874346749</v>
      </c>
      <c r="G272" s="56">
        <v>3.2883933594354535</v>
      </c>
      <c r="H272" s="56">
        <v>6.86458466618258</v>
      </c>
      <c r="I272" s="56">
        <v>72.325012998072708</v>
      </c>
      <c r="J272" s="56">
        <v>67.616518358868333</v>
      </c>
      <c r="K272" s="54">
        <v>901.84721374045796</v>
      </c>
      <c r="L272" s="56">
        <v>104.59015332769204</v>
      </c>
      <c r="M272" s="56">
        <v>323.56065913419945</v>
      </c>
      <c r="N272" s="54">
        <v>660.23515928755853</v>
      </c>
      <c r="O272" s="54">
        <v>400.37519912857869</v>
      </c>
      <c r="P272" s="56">
        <v>42.423579797383958</v>
      </c>
      <c r="Q272" s="56">
        <v>50.541901615767379</v>
      </c>
      <c r="R272" s="54">
        <v>54.991412569695193</v>
      </c>
      <c r="S272" s="56">
        <v>98.908373493975887</v>
      </c>
      <c r="T272" s="56">
        <v>3.69</v>
      </c>
      <c r="U272" s="56">
        <v>3.2431962688845024</v>
      </c>
      <c r="V272" s="56">
        <v>1.5</v>
      </c>
      <c r="W272" s="56">
        <v>24.857500444867902</v>
      </c>
      <c r="X272" s="56"/>
      <c r="Y272" s="56"/>
      <c r="Z272" s="56"/>
      <c r="AA272" s="56"/>
      <c r="AB272" s="56"/>
      <c r="AC272" s="56"/>
      <c r="AD272" s="56"/>
      <c r="AE272" s="56"/>
      <c r="AF272" s="60"/>
      <c r="BB272" s="127"/>
      <c r="BC272" s="307"/>
      <c r="BD272" s="128" t="s">
        <v>805</v>
      </c>
      <c r="BE272" s="314"/>
      <c r="BF272" s="129" t="s">
        <v>1031</v>
      </c>
      <c r="BG272" s="35"/>
      <c r="BH272" s="36"/>
      <c r="BI272" s="38"/>
      <c r="BJ272" s="38"/>
      <c r="BK272" s="38"/>
      <c r="BL272" s="36"/>
      <c r="BM272" s="36"/>
      <c r="BN272" s="36"/>
      <c r="BO272" s="36"/>
      <c r="BP272" s="36"/>
      <c r="BQ272" s="36"/>
      <c r="BR272" s="36"/>
      <c r="BS272" s="36"/>
      <c r="BT272" s="36"/>
      <c r="BU272" s="36"/>
      <c r="BV272" s="36"/>
      <c r="BW272" s="38"/>
      <c r="BX272" s="38"/>
      <c r="BY272" s="38"/>
      <c r="BZ272" s="36"/>
      <c r="CA272" s="38"/>
      <c r="CB272" s="38"/>
      <c r="CC272" s="38"/>
      <c r="CD272" s="38"/>
      <c r="CE272" s="38"/>
      <c r="CF272" s="38"/>
      <c r="CG272" s="38"/>
      <c r="CH272" s="38"/>
      <c r="CI272" s="42"/>
    </row>
    <row r="273" spans="1:87" ht="14" customHeight="1" x14ac:dyDescent="0.15">
      <c r="A273" s="509">
        <f t="shared" si="15"/>
        <v>0</v>
      </c>
      <c r="B273" s="130" t="str">
        <f>IF($BE$6=1,BD275,BD276)</f>
        <v>Weissklee (folg. Aufwüchse)</v>
      </c>
      <c r="C273" s="129" t="s">
        <v>1034</v>
      </c>
      <c r="D273" s="35">
        <v>1</v>
      </c>
      <c r="E273" s="54">
        <v>880</v>
      </c>
      <c r="F273" s="56">
        <v>6.0930659078941689</v>
      </c>
      <c r="G273" s="56">
        <v>6.2481044535937178</v>
      </c>
      <c r="H273" s="56">
        <v>10.407701971738343</v>
      </c>
      <c r="I273" s="56">
        <v>140.40223400627616</v>
      </c>
      <c r="J273" s="56">
        <v>169.55328489153206</v>
      </c>
      <c r="K273" s="54">
        <v>863.08159305711092</v>
      </c>
      <c r="L273" s="56">
        <v>251.13857177460366</v>
      </c>
      <c r="M273" s="56">
        <v>154.44539591635566</v>
      </c>
      <c r="N273" s="54">
        <v>246.70321423144313</v>
      </c>
      <c r="O273" s="54">
        <v>219.25157156894701</v>
      </c>
      <c r="P273" s="56">
        <v>65.402509218135989</v>
      </c>
      <c r="Q273" s="56">
        <v>76.339341849695572</v>
      </c>
      <c r="R273" s="54">
        <v>61.217143322970585</v>
      </c>
      <c r="S273" s="56">
        <v>138.43049158878506</v>
      </c>
      <c r="T273" s="56">
        <v>14.83</v>
      </c>
      <c r="U273" s="56">
        <v>3.9768739021492081</v>
      </c>
      <c r="V273" s="56">
        <v>2.1800000000000002</v>
      </c>
      <c r="W273" s="56">
        <v>33.351700000000001</v>
      </c>
      <c r="X273" s="56"/>
      <c r="Y273" s="56"/>
      <c r="Z273" s="56"/>
      <c r="AA273" s="56"/>
      <c r="AB273" s="56"/>
      <c r="AC273" s="56"/>
      <c r="AD273" s="56"/>
      <c r="AE273" s="56"/>
      <c r="AF273" s="60"/>
      <c r="BB273" s="127"/>
      <c r="BC273" s="307"/>
      <c r="BD273" s="130"/>
      <c r="BE273" s="129"/>
      <c r="BF273" s="129" t="s">
        <v>1032</v>
      </c>
      <c r="BG273" s="35"/>
      <c r="BH273" s="36"/>
      <c r="BI273" s="38"/>
      <c r="BJ273" s="38"/>
      <c r="BK273" s="38"/>
      <c r="BL273" s="36"/>
      <c r="BM273" s="36"/>
      <c r="BN273" s="36"/>
      <c r="BO273" s="36"/>
      <c r="BP273" s="36"/>
      <c r="BQ273" s="36"/>
      <c r="BR273" s="36"/>
      <c r="BS273" s="36"/>
      <c r="BT273" s="36"/>
      <c r="BU273" s="36"/>
      <c r="BV273" s="36"/>
      <c r="BW273" s="38"/>
      <c r="BX273" s="38"/>
      <c r="BY273" s="38"/>
      <c r="BZ273" s="36"/>
      <c r="CA273" s="38"/>
      <c r="CB273" s="38"/>
      <c r="CC273" s="38"/>
      <c r="CD273" s="38"/>
      <c r="CE273" s="38"/>
      <c r="CF273" s="38"/>
      <c r="CG273" s="38"/>
      <c r="CH273" s="38"/>
      <c r="CI273" s="42"/>
    </row>
    <row r="274" spans="1:87" ht="14" customHeight="1" x14ac:dyDescent="0.15">
      <c r="A274" s="509">
        <f t="shared" si="15"/>
        <v>0</v>
      </c>
      <c r="B274" s="130"/>
      <c r="C274" s="129" t="s">
        <v>1035</v>
      </c>
      <c r="D274" s="35">
        <v>2</v>
      </c>
      <c r="E274" s="54">
        <v>880</v>
      </c>
      <c r="F274" s="56">
        <v>5.8977184744390048</v>
      </c>
      <c r="G274" s="56">
        <v>6.0051965974111594</v>
      </c>
      <c r="H274" s="56">
        <v>10.132074179570413</v>
      </c>
      <c r="I274" s="56">
        <v>133.230072999257</v>
      </c>
      <c r="J274" s="56">
        <v>153.65884559295498</v>
      </c>
      <c r="K274" s="54">
        <v>868.09753528089891</v>
      </c>
      <c r="L274" s="56">
        <v>228.57060234224571</v>
      </c>
      <c r="M274" s="56">
        <v>171.03307981217256</v>
      </c>
      <c r="N274" s="54">
        <v>272.24607348384143</v>
      </c>
      <c r="O274" s="54">
        <v>240.27311524163022</v>
      </c>
      <c r="P274" s="56">
        <v>75.236117184708505</v>
      </c>
      <c r="Q274" s="56">
        <v>74.423877868631337</v>
      </c>
      <c r="R274" s="54">
        <v>60.58796589693879</v>
      </c>
      <c r="S274" s="56">
        <v>132.88369454545455</v>
      </c>
      <c r="T274" s="56">
        <v>14.75</v>
      </c>
      <c r="U274" s="56">
        <v>3.576319517166175</v>
      </c>
      <c r="V274" s="56">
        <v>2.17</v>
      </c>
      <c r="W274" s="56">
        <v>32.892400000000002</v>
      </c>
      <c r="X274" s="56"/>
      <c r="Y274" s="56"/>
      <c r="Z274" s="56"/>
      <c r="AA274" s="56"/>
      <c r="AB274" s="56"/>
      <c r="AC274" s="56"/>
      <c r="AD274" s="56"/>
      <c r="AE274" s="56"/>
      <c r="AF274" s="60"/>
      <c r="BB274" s="127"/>
      <c r="BC274" s="307"/>
      <c r="BD274" s="130"/>
      <c r="BE274" s="129"/>
      <c r="BF274" s="129" t="s">
        <v>1033</v>
      </c>
      <c r="BG274" s="35"/>
      <c r="BH274" s="36"/>
      <c r="BI274" s="38"/>
      <c r="BJ274" s="38"/>
      <c r="BK274" s="38"/>
      <c r="BL274" s="36"/>
      <c r="BM274" s="36"/>
      <c r="BN274" s="36"/>
      <c r="BO274" s="36"/>
      <c r="BP274" s="36"/>
      <c r="BQ274" s="36"/>
      <c r="BR274" s="36"/>
      <c r="BS274" s="36"/>
      <c r="BT274" s="36"/>
      <c r="BU274" s="36"/>
      <c r="BV274" s="36"/>
      <c r="BW274" s="38"/>
      <c r="BX274" s="38"/>
      <c r="BY274" s="38"/>
      <c r="BZ274" s="36"/>
      <c r="CA274" s="38"/>
      <c r="CB274" s="38"/>
      <c r="CC274" s="38"/>
      <c r="CD274" s="38"/>
      <c r="CE274" s="38"/>
      <c r="CF274" s="38"/>
      <c r="CG274" s="38"/>
      <c r="CH274" s="38"/>
      <c r="CI274" s="42"/>
    </row>
    <row r="275" spans="1:87" ht="14" customHeight="1" x14ac:dyDescent="0.15">
      <c r="A275" s="509">
        <f t="shared" si="15"/>
        <v>0</v>
      </c>
      <c r="B275" s="130"/>
      <c r="C275" s="129" t="s">
        <v>1036</v>
      </c>
      <c r="D275" s="35">
        <v>3</v>
      </c>
      <c r="E275" s="54">
        <v>880</v>
      </c>
      <c r="F275" s="56">
        <v>5.8489261975226565</v>
      </c>
      <c r="G275" s="56">
        <v>5.9433786466320226</v>
      </c>
      <c r="H275" s="56">
        <v>10.066040205481306</v>
      </c>
      <c r="I275" s="56">
        <v>130.10508265209216</v>
      </c>
      <c r="J275" s="56">
        <v>150.39860183608351</v>
      </c>
      <c r="K275" s="54">
        <v>873.11980945945936</v>
      </c>
      <c r="L275" s="56">
        <v>222.06319313304721</v>
      </c>
      <c r="M275" s="56">
        <v>184.15161849710984</v>
      </c>
      <c r="N275" s="54">
        <v>291.1883155972838</v>
      </c>
      <c r="O275" s="54">
        <v>254.23897994011142</v>
      </c>
      <c r="P275" s="56">
        <v>76.724749753851682</v>
      </c>
      <c r="Q275" s="56">
        <v>73.65750438696729</v>
      </c>
      <c r="R275" s="54">
        <v>60.568833281474973</v>
      </c>
      <c r="S275" s="56">
        <v>127.41956071428572</v>
      </c>
      <c r="T275" s="56">
        <v>14.63</v>
      </c>
      <c r="U275" s="56">
        <v>3.2950754556810447</v>
      </c>
      <c r="V275" s="56">
        <v>2.16</v>
      </c>
      <c r="W275" s="56">
        <v>32.433100000000003</v>
      </c>
      <c r="X275" s="56"/>
      <c r="Y275" s="56"/>
      <c r="Z275" s="56"/>
      <c r="AA275" s="56"/>
      <c r="AB275" s="56"/>
      <c r="AC275" s="56"/>
      <c r="AD275" s="56"/>
      <c r="AE275" s="56"/>
      <c r="AF275" s="60"/>
      <c r="BB275" s="127"/>
      <c r="BC275" s="307"/>
      <c r="BD275" s="131" t="s">
        <v>821</v>
      </c>
      <c r="BE275" s="132"/>
      <c r="BF275" s="132" t="s">
        <v>1034</v>
      </c>
      <c r="BG275" s="46"/>
      <c r="BH275" s="47"/>
      <c r="BI275" s="49"/>
      <c r="BJ275" s="49"/>
      <c r="BK275" s="49"/>
      <c r="BL275" s="47"/>
      <c r="BM275" s="47"/>
      <c r="BN275" s="47"/>
      <c r="BO275" s="47"/>
      <c r="BP275" s="47"/>
      <c r="BQ275" s="47"/>
      <c r="BR275" s="47"/>
      <c r="BS275" s="47"/>
      <c r="BT275" s="47"/>
      <c r="BU275" s="47"/>
      <c r="BV275" s="47"/>
      <c r="BW275" s="49"/>
      <c r="BX275" s="49"/>
      <c r="BY275" s="49"/>
      <c r="BZ275" s="47"/>
      <c r="CA275" s="49"/>
      <c r="CB275" s="49"/>
      <c r="CC275" s="49"/>
      <c r="CD275" s="49"/>
      <c r="CE275" s="49"/>
      <c r="CF275" s="49"/>
      <c r="CG275" s="49"/>
      <c r="CH275" s="49"/>
      <c r="CI275" s="53"/>
    </row>
    <row r="276" spans="1:87" ht="14" customHeight="1" x14ac:dyDescent="0.15">
      <c r="A276" s="509">
        <f t="shared" si="15"/>
        <v>0</v>
      </c>
      <c r="B276" s="131"/>
      <c r="C276" s="132" t="s">
        <v>1037</v>
      </c>
      <c r="D276" s="46">
        <v>4</v>
      </c>
      <c r="E276" s="61">
        <v>880</v>
      </c>
      <c r="F276" s="63">
        <v>5.6966740754465484</v>
      </c>
      <c r="G276" s="63">
        <v>5.7332933975520186</v>
      </c>
      <c r="H276" s="63">
        <v>9.8639808188822222</v>
      </c>
      <c r="I276" s="63">
        <v>126.29138935546455</v>
      </c>
      <c r="J276" s="63">
        <v>142.40648658863736</v>
      </c>
      <c r="K276" s="61">
        <v>881.99323562570464</v>
      </c>
      <c r="L276" s="63">
        <v>211.51489285714285</v>
      </c>
      <c r="M276" s="63">
        <v>202.40413407821228</v>
      </c>
      <c r="N276" s="61">
        <v>306.83228538700416</v>
      </c>
      <c r="O276" s="61">
        <v>282.52979661016951</v>
      </c>
      <c r="P276" s="63">
        <v>63.406946298090844</v>
      </c>
      <c r="Q276" s="63">
        <v>71.592027437076339</v>
      </c>
      <c r="R276" s="61">
        <v>60.099627639032832</v>
      </c>
      <c r="S276" s="63">
        <v>117.94690265486727</v>
      </c>
      <c r="T276" s="63">
        <v>14.47</v>
      </c>
      <c r="U276" s="63">
        <v>3.3332999999999999</v>
      </c>
      <c r="V276" s="63">
        <v>2.13</v>
      </c>
      <c r="W276" s="63">
        <v>31.973800000000001</v>
      </c>
      <c r="X276" s="63"/>
      <c r="Y276" s="63"/>
      <c r="Z276" s="63"/>
      <c r="AA276" s="63"/>
      <c r="AB276" s="63"/>
      <c r="AC276" s="63"/>
      <c r="AD276" s="63"/>
      <c r="AE276" s="63"/>
      <c r="AF276" s="67"/>
      <c r="BB276" s="127"/>
      <c r="BC276" s="307"/>
      <c r="BD276" s="128" t="s">
        <v>823</v>
      </c>
      <c r="BE276" s="314"/>
      <c r="BF276" s="129" t="s">
        <v>1035</v>
      </c>
      <c r="BG276" s="35"/>
      <c r="BH276" s="54"/>
      <c r="BI276" s="56"/>
      <c r="BJ276" s="56"/>
      <c r="BK276" s="56"/>
      <c r="BL276" s="54"/>
      <c r="BM276" s="54"/>
      <c r="BN276" s="54"/>
      <c r="BO276" s="54"/>
      <c r="BP276" s="54"/>
      <c r="BQ276" s="54"/>
      <c r="BR276" s="54"/>
      <c r="BS276" s="54"/>
      <c r="BT276" s="54"/>
      <c r="BU276" s="54"/>
      <c r="BV276" s="54"/>
      <c r="BW276" s="56"/>
      <c r="BX276" s="56"/>
      <c r="BY276" s="56"/>
      <c r="BZ276" s="54"/>
      <c r="CA276" s="56"/>
      <c r="CB276" s="56"/>
      <c r="CC276" s="56"/>
      <c r="CD276" s="56"/>
      <c r="CE276" s="56"/>
      <c r="CF276" s="56"/>
      <c r="CG276" s="56"/>
      <c r="CH276" s="56"/>
      <c r="CI276" s="60"/>
    </row>
    <row r="277" spans="1:87" ht="14" customHeight="1" x14ac:dyDescent="0.15">
      <c r="A277" s="509">
        <f t="shared" si="15"/>
        <v>0</v>
      </c>
      <c r="B277" s="130"/>
      <c r="C277" s="129" t="s">
        <v>1038</v>
      </c>
      <c r="D277" s="35">
        <v>5</v>
      </c>
      <c r="E277" s="36">
        <v>880</v>
      </c>
      <c r="F277" s="38">
        <v>5.2684683550099036</v>
      </c>
      <c r="G277" s="38">
        <v>5.1932625020030621</v>
      </c>
      <c r="H277" s="38">
        <v>9.2554609190967483</v>
      </c>
      <c r="I277" s="38">
        <v>118.20970903443853</v>
      </c>
      <c r="J277" s="38">
        <v>130.90379641874841</v>
      </c>
      <c r="K277" s="36">
        <v>891.13472034487927</v>
      </c>
      <c r="L277" s="38">
        <v>195.26656400745622</v>
      </c>
      <c r="M277" s="38">
        <v>239.81492976777787</v>
      </c>
      <c r="N277" s="36">
        <v>370.45908636480124</v>
      </c>
      <c r="O277" s="36">
        <v>305.39675</v>
      </c>
      <c r="P277" s="38">
        <v>54.848227004369356</v>
      </c>
      <c r="Q277" s="38">
        <v>66.804843066714483</v>
      </c>
      <c r="R277" s="36">
        <v>59.228472636472333</v>
      </c>
      <c r="S277" s="38">
        <v>108.40701302733993</v>
      </c>
      <c r="T277" s="38">
        <v>14.28</v>
      </c>
      <c r="U277" s="38">
        <v>3.1973507467414888</v>
      </c>
      <c r="V277" s="38">
        <v>2.1</v>
      </c>
      <c r="W277" s="38">
        <v>31.514499999999998</v>
      </c>
      <c r="X277" s="38"/>
      <c r="Y277" s="38"/>
      <c r="Z277" s="38"/>
      <c r="AA277" s="38"/>
      <c r="AB277" s="38"/>
      <c r="AC277" s="38"/>
      <c r="AD277" s="38"/>
      <c r="AE277" s="38"/>
      <c r="AF277" s="42"/>
      <c r="BB277" s="127"/>
      <c r="BC277" s="307"/>
      <c r="BD277" s="130"/>
      <c r="BE277" s="129"/>
      <c r="BF277" s="129" t="s">
        <v>1036</v>
      </c>
      <c r="BG277" s="35"/>
      <c r="BH277" s="54"/>
      <c r="BI277" s="56"/>
      <c r="BJ277" s="56"/>
      <c r="BK277" s="56"/>
      <c r="BL277" s="54"/>
      <c r="BM277" s="54"/>
      <c r="BN277" s="54"/>
      <c r="BO277" s="54"/>
      <c r="BP277" s="54"/>
      <c r="BQ277" s="54"/>
      <c r="BR277" s="54"/>
      <c r="BS277" s="54"/>
      <c r="BT277" s="54"/>
      <c r="BU277" s="54"/>
      <c r="BV277" s="54"/>
      <c r="BW277" s="56"/>
      <c r="BX277" s="56"/>
      <c r="BY277" s="56"/>
      <c r="BZ277" s="54"/>
      <c r="CA277" s="56"/>
      <c r="CB277" s="56"/>
      <c r="CC277" s="56"/>
      <c r="CD277" s="56"/>
      <c r="CE277" s="56"/>
      <c r="CF277" s="56"/>
      <c r="CG277" s="56"/>
      <c r="CH277" s="56"/>
      <c r="CI277" s="60"/>
    </row>
    <row r="278" spans="1:87" ht="14" customHeight="1" x14ac:dyDescent="0.15">
      <c r="A278" s="509">
        <f t="shared" si="15"/>
        <v>0</v>
      </c>
      <c r="B278" s="130" t="str">
        <f>IF($BE$6=1,BD280,BD281)</f>
        <v>Rotklee (folg. Aufwüchse)</v>
      </c>
      <c r="C278" s="129" t="s">
        <v>1039</v>
      </c>
      <c r="D278" s="35">
        <v>1</v>
      </c>
      <c r="E278" s="36">
        <v>880</v>
      </c>
      <c r="F278" s="38">
        <v>5.907065936452093</v>
      </c>
      <c r="G278" s="38">
        <v>5.9797159352438198</v>
      </c>
      <c r="H278" s="38">
        <v>10.189989825499834</v>
      </c>
      <c r="I278" s="38">
        <v>138.5465923648029</v>
      </c>
      <c r="J278" s="38">
        <v>168.58663438593203</v>
      </c>
      <c r="K278" s="36">
        <v>878.11413229658581</v>
      </c>
      <c r="L278" s="38">
        <v>248.63034309659164</v>
      </c>
      <c r="M278" s="38">
        <v>142.03598254085094</v>
      </c>
      <c r="N278" s="36">
        <v>264.58099811128221</v>
      </c>
      <c r="O278" s="36">
        <v>196.35687625184872</v>
      </c>
      <c r="P278" s="38">
        <v>60.255419801486205</v>
      </c>
      <c r="Q278" s="38">
        <v>73.197735638794541</v>
      </c>
      <c r="R278" s="36">
        <v>61.049620573838538</v>
      </c>
      <c r="S278" s="38">
        <v>122.65634313794841</v>
      </c>
      <c r="T278" s="38">
        <v>17.059999999999999</v>
      </c>
      <c r="U278" s="38">
        <v>3.687739838468628</v>
      </c>
      <c r="V278" s="38">
        <v>2.73</v>
      </c>
      <c r="W278" s="38">
        <v>34.195063428743119</v>
      </c>
      <c r="X278" s="38"/>
      <c r="Y278" s="38"/>
      <c r="Z278" s="38"/>
      <c r="AA278" s="38"/>
      <c r="AB278" s="38"/>
      <c r="AC278" s="38"/>
      <c r="AD278" s="38"/>
      <c r="AE278" s="38"/>
      <c r="AF278" s="42"/>
      <c r="BB278" s="127"/>
      <c r="BC278" s="307"/>
      <c r="BD278" s="130"/>
      <c r="BE278" s="129"/>
      <c r="BF278" s="129" t="s">
        <v>1037</v>
      </c>
      <c r="BG278" s="35"/>
      <c r="BH278" s="54"/>
      <c r="BI278" s="56"/>
      <c r="BJ278" s="56"/>
      <c r="BK278" s="56"/>
      <c r="BL278" s="54"/>
      <c r="BM278" s="54"/>
      <c r="BN278" s="54"/>
      <c r="BO278" s="54"/>
      <c r="BP278" s="54"/>
      <c r="BQ278" s="54"/>
      <c r="BR278" s="54"/>
      <c r="BS278" s="54"/>
      <c r="BT278" s="54"/>
      <c r="BU278" s="54"/>
      <c r="BV278" s="54"/>
      <c r="BW278" s="56"/>
      <c r="BX278" s="56"/>
      <c r="BY278" s="56"/>
      <c r="BZ278" s="54"/>
      <c r="CA278" s="56"/>
      <c r="CB278" s="56"/>
      <c r="CC278" s="56"/>
      <c r="CD278" s="56"/>
      <c r="CE278" s="56"/>
      <c r="CF278" s="56"/>
      <c r="CG278" s="56"/>
      <c r="CH278" s="56"/>
      <c r="CI278" s="60"/>
    </row>
    <row r="279" spans="1:87" ht="14" customHeight="1" x14ac:dyDescent="0.15">
      <c r="A279" s="509">
        <f t="shared" si="15"/>
        <v>0</v>
      </c>
      <c r="B279" s="130"/>
      <c r="C279" s="129" t="s">
        <v>1040</v>
      </c>
      <c r="D279" s="35">
        <v>2</v>
      </c>
      <c r="E279" s="36">
        <v>880</v>
      </c>
      <c r="F279" s="38">
        <v>5.855543664723271</v>
      </c>
      <c r="G279" s="38">
        <v>5.9065234361830115</v>
      </c>
      <c r="H279" s="38">
        <v>10.098011683200474</v>
      </c>
      <c r="I279" s="38">
        <v>130.98779336087327</v>
      </c>
      <c r="J279" s="38">
        <v>151.30745775371065</v>
      </c>
      <c r="K279" s="36">
        <v>888.95969367369594</v>
      </c>
      <c r="L279" s="38">
        <v>224.88293121762334</v>
      </c>
      <c r="M279" s="38">
        <v>164</v>
      </c>
      <c r="N279" s="36">
        <v>286.31932584269663</v>
      </c>
      <c r="O279" s="36">
        <v>193.91689224991811</v>
      </c>
      <c r="P279" s="38">
        <v>78.492222886135039</v>
      </c>
      <c r="Q279" s="38">
        <v>72.52450179758678</v>
      </c>
      <c r="R279" s="36">
        <v>60.644852864256599</v>
      </c>
      <c r="S279" s="38">
        <v>111.44933333333333</v>
      </c>
      <c r="T279" s="38">
        <v>16.079999999999998</v>
      </c>
      <c r="U279" s="38">
        <v>3.0616176129469932</v>
      </c>
      <c r="V279" s="38">
        <v>2.66</v>
      </c>
      <c r="W279" s="38">
        <v>27.752432181524114</v>
      </c>
      <c r="X279" s="38"/>
      <c r="Y279" s="38"/>
      <c r="Z279" s="38"/>
      <c r="AA279" s="38"/>
      <c r="AB279" s="38"/>
      <c r="AC279" s="38"/>
      <c r="AD279" s="38"/>
      <c r="AE279" s="38"/>
      <c r="AF279" s="42"/>
      <c r="BB279" s="127"/>
      <c r="BC279" s="307"/>
      <c r="BD279" s="130"/>
      <c r="BE279" s="129"/>
      <c r="BF279" s="129" t="s">
        <v>1038</v>
      </c>
      <c r="BG279" s="35"/>
      <c r="BH279" s="54"/>
      <c r="BI279" s="56"/>
      <c r="BJ279" s="56"/>
      <c r="BK279" s="56"/>
      <c r="BL279" s="54"/>
      <c r="BM279" s="54"/>
      <c r="BN279" s="54"/>
      <c r="BO279" s="54"/>
      <c r="BP279" s="54"/>
      <c r="BQ279" s="54"/>
      <c r="BR279" s="54"/>
      <c r="BS279" s="54"/>
      <c r="BT279" s="54"/>
      <c r="BU279" s="54"/>
      <c r="BV279" s="54"/>
      <c r="BW279" s="56"/>
      <c r="BX279" s="56"/>
      <c r="BY279" s="56"/>
      <c r="BZ279" s="54"/>
      <c r="CA279" s="56"/>
      <c r="CB279" s="56"/>
      <c r="CC279" s="56"/>
      <c r="CD279" s="56"/>
      <c r="CE279" s="56"/>
      <c r="CF279" s="56"/>
      <c r="CG279" s="56"/>
      <c r="CH279" s="56"/>
      <c r="CI279" s="60"/>
    </row>
    <row r="280" spans="1:87" ht="14" customHeight="1" x14ac:dyDescent="0.15">
      <c r="A280" s="509">
        <f t="shared" si="15"/>
        <v>0</v>
      </c>
      <c r="B280" s="130"/>
      <c r="C280" s="129" t="s">
        <v>1041</v>
      </c>
      <c r="D280" s="35">
        <v>3</v>
      </c>
      <c r="E280" s="36">
        <v>880</v>
      </c>
      <c r="F280" s="38">
        <v>5.5406068348037358</v>
      </c>
      <c r="G280" s="38">
        <v>5.5261885106446318</v>
      </c>
      <c r="H280" s="38">
        <v>9.6609298186910486</v>
      </c>
      <c r="I280" s="38">
        <v>119.56135086572328</v>
      </c>
      <c r="J280" s="38">
        <v>131.57474415119322</v>
      </c>
      <c r="K280" s="36">
        <v>897.00773480662986</v>
      </c>
      <c r="L280" s="38">
        <v>196.2207649439865</v>
      </c>
      <c r="M280" s="38">
        <v>203.46385958888635</v>
      </c>
      <c r="N280" s="36">
        <v>344.88240300280364</v>
      </c>
      <c r="O280" s="36">
        <v>267.54141545633701</v>
      </c>
      <c r="P280" s="38">
        <v>77.808009061882942</v>
      </c>
      <c r="Q280" s="38">
        <v>69.429808226268904</v>
      </c>
      <c r="R280" s="36">
        <v>59.580376588999528</v>
      </c>
      <c r="S280" s="38">
        <v>103.07368421052632</v>
      </c>
      <c r="T280" s="38">
        <v>15.11</v>
      </c>
      <c r="U280" s="38">
        <v>2.8566203771510481</v>
      </c>
      <c r="V280" s="38">
        <v>2.5</v>
      </c>
      <c r="W280" s="38">
        <v>27.743587940187631</v>
      </c>
      <c r="X280" s="38"/>
      <c r="Y280" s="38"/>
      <c r="Z280" s="38"/>
      <c r="AA280" s="38"/>
      <c r="AB280" s="38"/>
      <c r="AC280" s="38"/>
      <c r="AD280" s="38"/>
      <c r="AE280" s="38"/>
      <c r="AF280" s="42"/>
      <c r="BB280" s="127"/>
      <c r="BC280" s="307"/>
      <c r="BD280" s="131" t="s">
        <v>828</v>
      </c>
      <c r="BE280" s="132"/>
      <c r="BF280" s="132" t="s">
        <v>1039</v>
      </c>
      <c r="BG280" s="46"/>
      <c r="BH280" s="61"/>
      <c r="BI280" s="63"/>
      <c r="BJ280" s="63"/>
      <c r="BK280" s="63"/>
      <c r="BL280" s="61"/>
      <c r="BM280" s="61"/>
      <c r="BN280" s="61"/>
      <c r="BO280" s="61"/>
      <c r="BP280" s="61"/>
      <c r="BQ280" s="61"/>
      <c r="BR280" s="61"/>
      <c r="BS280" s="61"/>
      <c r="BT280" s="61"/>
      <c r="BU280" s="61"/>
      <c r="BV280" s="61"/>
      <c r="BW280" s="63"/>
      <c r="BX280" s="63"/>
      <c r="BY280" s="63"/>
      <c r="BZ280" s="61"/>
      <c r="CA280" s="63"/>
      <c r="CB280" s="63"/>
      <c r="CC280" s="63"/>
      <c r="CD280" s="63"/>
      <c r="CE280" s="63"/>
      <c r="CF280" s="63"/>
      <c r="CG280" s="63"/>
      <c r="CH280" s="63"/>
      <c r="CI280" s="67"/>
    </row>
    <row r="281" spans="1:87" ht="14" customHeight="1" x14ac:dyDescent="0.15">
      <c r="A281" s="509">
        <f t="shared" si="15"/>
        <v>0</v>
      </c>
      <c r="B281" s="131"/>
      <c r="C281" s="132" t="s">
        <v>1042</v>
      </c>
      <c r="D281" s="46">
        <v>4</v>
      </c>
      <c r="E281" s="47">
        <v>880</v>
      </c>
      <c r="F281" s="49">
        <v>5.2400150614538425</v>
      </c>
      <c r="G281" s="49">
        <v>5.1326145477676306</v>
      </c>
      <c r="H281" s="49">
        <v>9.2105621805389539</v>
      </c>
      <c r="I281" s="49">
        <v>110.08909280396826</v>
      </c>
      <c r="J281" s="49">
        <v>117.26687154604056</v>
      </c>
      <c r="K281" s="47">
        <v>906.6033854040686</v>
      </c>
      <c r="L281" s="49">
        <v>174.92352688172042</v>
      </c>
      <c r="M281" s="49">
        <v>242.28848076923074</v>
      </c>
      <c r="N281" s="47">
        <v>397.7555636363636</v>
      </c>
      <c r="O281" s="47">
        <v>312.65864566929139</v>
      </c>
      <c r="P281" s="49">
        <v>82.750175441275232</v>
      </c>
      <c r="Q281" s="49">
        <v>66.115231570099411</v>
      </c>
      <c r="R281" s="47">
        <v>58.742565057469662</v>
      </c>
      <c r="S281" s="49">
        <v>93.063775585707617</v>
      </c>
      <c r="T281" s="49">
        <v>14.17</v>
      </c>
      <c r="U281" s="49">
        <v>2.8013111769132966</v>
      </c>
      <c r="V281" s="49">
        <v>2.25</v>
      </c>
      <c r="W281" s="49">
        <v>27.203345679170617</v>
      </c>
      <c r="X281" s="49"/>
      <c r="Y281" s="49"/>
      <c r="Z281" s="49"/>
      <c r="AA281" s="49"/>
      <c r="AB281" s="49"/>
      <c r="AC281" s="49"/>
      <c r="AD281" s="49"/>
      <c r="AE281" s="49"/>
      <c r="AF281" s="53"/>
      <c r="BB281" s="127"/>
      <c r="BC281" s="307"/>
      <c r="BD281" s="128" t="s">
        <v>830</v>
      </c>
      <c r="BE281" s="314"/>
      <c r="BF281" s="129" t="s">
        <v>1040</v>
      </c>
      <c r="BG281" s="35"/>
      <c r="BH281" s="36"/>
      <c r="BI281" s="38"/>
      <c r="BJ281" s="38"/>
      <c r="BK281" s="38"/>
      <c r="BL281" s="36"/>
      <c r="BM281" s="36"/>
      <c r="BN281" s="36"/>
      <c r="BO281" s="36"/>
      <c r="BP281" s="36"/>
      <c r="BQ281" s="36"/>
      <c r="BR281" s="36"/>
      <c r="BS281" s="36"/>
      <c r="BT281" s="36"/>
      <c r="BU281" s="36"/>
      <c r="BV281" s="36"/>
      <c r="BW281" s="38"/>
      <c r="BX281" s="38"/>
      <c r="BY281" s="38"/>
      <c r="BZ281" s="36"/>
      <c r="CA281" s="38"/>
      <c r="CB281" s="38"/>
      <c r="CC281" s="38"/>
      <c r="CD281" s="38"/>
      <c r="CE281" s="38"/>
      <c r="CF281" s="38"/>
      <c r="CG281" s="38"/>
      <c r="CH281" s="38"/>
      <c r="CI281" s="42"/>
    </row>
    <row r="282" spans="1:87" ht="14" customHeight="1" x14ac:dyDescent="0.15">
      <c r="A282" s="509">
        <f t="shared" si="15"/>
        <v>0</v>
      </c>
      <c r="B282" s="130"/>
      <c r="C282" s="129" t="s">
        <v>1043</v>
      </c>
      <c r="D282" s="35">
        <v>5</v>
      </c>
      <c r="E282" s="54">
        <v>880</v>
      </c>
      <c r="F282" s="56">
        <v>4.4108316292286114</v>
      </c>
      <c r="G282" s="56">
        <v>4.1106122473118401</v>
      </c>
      <c r="H282" s="56">
        <v>7.9776055358267923</v>
      </c>
      <c r="I282" s="56">
        <v>92.371656824173172</v>
      </c>
      <c r="J282" s="56">
        <v>91.147023975518977</v>
      </c>
      <c r="K282" s="54">
        <v>913.39372976800553</v>
      </c>
      <c r="L282" s="56">
        <v>137.3091282078359</v>
      </c>
      <c r="M282" s="56">
        <v>309.39664438230335</v>
      </c>
      <c r="N282" s="54">
        <v>492.49384652338222</v>
      </c>
      <c r="O282" s="54">
        <v>394.44326077683195</v>
      </c>
      <c r="P282" s="56">
        <v>74.143638506848831</v>
      </c>
      <c r="Q282" s="56">
        <v>57.484762202981159</v>
      </c>
      <c r="R282" s="54">
        <v>56.245871118708969</v>
      </c>
      <c r="S282" s="56">
        <v>85.78897744617322</v>
      </c>
      <c r="T282" s="56">
        <v>13.26</v>
      </c>
      <c r="U282" s="56">
        <v>2.2737825038314545</v>
      </c>
      <c r="V282" s="56">
        <v>1.9</v>
      </c>
      <c r="W282" s="56">
        <v>24.108271136252476</v>
      </c>
      <c r="X282" s="56"/>
      <c r="Y282" s="56"/>
      <c r="Z282" s="56"/>
      <c r="AA282" s="56"/>
      <c r="AB282" s="56"/>
      <c r="AC282" s="56"/>
      <c r="AD282" s="56"/>
      <c r="AE282" s="56"/>
      <c r="AF282" s="60"/>
      <c r="BB282" s="127"/>
      <c r="BC282" s="307"/>
      <c r="BD282" s="130"/>
      <c r="BE282" s="129"/>
      <c r="BF282" s="129" t="s">
        <v>1041</v>
      </c>
      <c r="BG282" s="35"/>
      <c r="BH282" s="36"/>
      <c r="BI282" s="38"/>
      <c r="BJ282" s="38"/>
      <c r="BK282" s="38"/>
      <c r="BL282" s="36"/>
      <c r="BM282" s="36"/>
      <c r="BN282" s="36"/>
      <c r="BO282" s="36"/>
      <c r="BP282" s="36"/>
      <c r="BQ282" s="36"/>
      <c r="BR282" s="36"/>
      <c r="BS282" s="36"/>
      <c r="BT282" s="36"/>
      <c r="BU282" s="36"/>
      <c r="BV282" s="36"/>
      <c r="BW282" s="38"/>
      <c r="BX282" s="38"/>
      <c r="BY282" s="38"/>
      <c r="BZ282" s="36"/>
      <c r="CA282" s="38"/>
      <c r="CB282" s="38"/>
      <c r="CC282" s="38"/>
      <c r="CD282" s="38"/>
      <c r="CE282" s="38"/>
      <c r="CF282" s="38"/>
      <c r="CG282" s="38"/>
      <c r="CH282" s="38"/>
      <c r="CI282" s="42"/>
    </row>
    <row r="283" spans="1:87" ht="14" customHeight="1" x14ac:dyDescent="0.15">
      <c r="A283" s="509">
        <f t="shared" si="15"/>
        <v>0</v>
      </c>
      <c r="B283" s="130" t="str">
        <f>IF($BE$6=1,BD285,BD286)</f>
        <v>Luzerne (folg. Aufwüchse)</v>
      </c>
      <c r="C283" s="129" t="s">
        <v>1044</v>
      </c>
      <c r="D283" s="35">
        <v>1</v>
      </c>
      <c r="E283" s="54">
        <v>880</v>
      </c>
      <c r="F283" s="56">
        <v>5.9312440306301832</v>
      </c>
      <c r="G283" s="56">
        <v>6.0031316341953795</v>
      </c>
      <c r="H283" s="56">
        <v>10.22184542219531</v>
      </c>
      <c r="I283" s="56">
        <v>127.46581239731853</v>
      </c>
      <c r="J283" s="56">
        <v>176.60300151043933</v>
      </c>
      <c r="K283" s="54">
        <v>876.44734480944646</v>
      </c>
      <c r="L283" s="56">
        <v>270.53526478601759</v>
      </c>
      <c r="M283" s="56">
        <v>183.2294786701074</v>
      </c>
      <c r="N283" s="54">
        <v>296.20485966129155</v>
      </c>
      <c r="O283" s="54">
        <v>261.87500507470583</v>
      </c>
      <c r="P283" s="56">
        <v>45.409033267086912</v>
      </c>
      <c r="Q283" s="56">
        <v>73.18519928491969</v>
      </c>
      <c r="R283" s="54">
        <v>66.006024919774177</v>
      </c>
      <c r="S283" s="56">
        <v>123.7300625</v>
      </c>
      <c r="T283" s="56">
        <v>16.16</v>
      </c>
      <c r="U283" s="56">
        <v>4.9471294480792292</v>
      </c>
      <c r="V283" s="56">
        <v>2.91</v>
      </c>
      <c r="W283" s="56">
        <v>38.547029762057342</v>
      </c>
      <c r="X283" s="56"/>
      <c r="Y283" s="56"/>
      <c r="Z283" s="56"/>
      <c r="AA283" s="56"/>
      <c r="AB283" s="56"/>
      <c r="AC283" s="56"/>
      <c r="AD283" s="56"/>
      <c r="AE283" s="56"/>
      <c r="AF283" s="60"/>
      <c r="BB283" s="127"/>
      <c r="BC283" s="307"/>
      <c r="BD283" s="130"/>
      <c r="BE283" s="129"/>
      <c r="BF283" s="129" t="s">
        <v>1042</v>
      </c>
      <c r="BG283" s="35"/>
      <c r="BH283" s="36"/>
      <c r="BI283" s="38"/>
      <c r="BJ283" s="38"/>
      <c r="BK283" s="38"/>
      <c r="BL283" s="36"/>
      <c r="BM283" s="36"/>
      <c r="BN283" s="36"/>
      <c r="BO283" s="36"/>
      <c r="BP283" s="36"/>
      <c r="BQ283" s="36"/>
      <c r="BR283" s="36"/>
      <c r="BS283" s="36"/>
      <c r="BT283" s="36"/>
      <c r="BU283" s="36"/>
      <c r="BV283" s="36"/>
      <c r="BW283" s="38"/>
      <c r="BX283" s="38"/>
      <c r="BY283" s="38"/>
      <c r="BZ283" s="36"/>
      <c r="CA283" s="38"/>
      <c r="CB283" s="38"/>
      <c r="CC283" s="38"/>
      <c r="CD283" s="38"/>
      <c r="CE283" s="38"/>
      <c r="CF283" s="38"/>
      <c r="CG283" s="38"/>
      <c r="CH283" s="38"/>
      <c r="CI283" s="42"/>
    </row>
    <row r="284" spans="1:87" ht="14" customHeight="1" x14ac:dyDescent="0.15">
      <c r="A284" s="509">
        <f t="shared" si="15"/>
        <v>0</v>
      </c>
      <c r="B284" s="130"/>
      <c r="C284" s="129" t="s">
        <v>1045</v>
      </c>
      <c r="D284" s="35">
        <v>2</v>
      </c>
      <c r="E284" s="54">
        <v>880</v>
      </c>
      <c r="F284" s="56">
        <v>5.4850022451586069</v>
      </c>
      <c r="G284" s="56">
        <v>5.4301238258452154</v>
      </c>
      <c r="H284" s="56">
        <v>9.5826359092671076</v>
      </c>
      <c r="I284" s="56">
        <v>115.847890396216</v>
      </c>
      <c r="J284" s="56">
        <v>155.98441226706558</v>
      </c>
      <c r="K284" s="54">
        <v>895.643042281578</v>
      </c>
      <c r="L284" s="56">
        <v>239.2163889490578</v>
      </c>
      <c r="M284" s="56">
        <v>237.68737013574656</v>
      </c>
      <c r="N284" s="54">
        <v>336.61942279072406</v>
      </c>
      <c r="O284" s="54">
        <v>294.32814925373134</v>
      </c>
      <c r="P284" s="56">
        <v>45.9</v>
      </c>
      <c r="Q284" s="56">
        <v>68.018274859303361</v>
      </c>
      <c r="R284" s="54">
        <v>65.79914148793651</v>
      </c>
      <c r="S284" s="56">
        <v>112.27481651376146</v>
      </c>
      <c r="T284" s="56">
        <v>16.2</v>
      </c>
      <c r="U284" s="56">
        <v>4.3065743573799242</v>
      </c>
      <c r="V284" s="56">
        <v>2.5299999999999998</v>
      </c>
      <c r="W284" s="56">
        <v>34</v>
      </c>
      <c r="X284" s="56"/>
      <c r="Y284" s="56"/>
      <c r="Z284" s="56"/>
      <c r="AA284" s="56"/>
      <c r="AB284" s="56"/>
      <c r="AC284" s="56"/>
      <c r="AD284" s="56"/>
      <c r="AE284" s="56"/>
      <c r="AF284" s="60"/>
      <c r="BB284" s="127"/>
      <c r="BC284" s="307"/>
      <c r="BD284" s="130"/>
      <c r="BE284" s="129"/>
      <c r="BF284" s="129" t="s">
        <v>1043</v>
      </c>
      <c r="BG284" s="35"/>
      <c r="BH284" s="36"/>
      <c r="BI284" s="38"/>
      <c r="BJ284" s="38"/>
      <c r="BK284" s="38"/>
      <c r="BL284" s="36"/>
      <c r="BM284" s="36"/>
      <c r="BN284" s="36"/>
      <c r="BO284" s="36"/>
      <c r="BP284" s="36"/>
      <c r="BQ284" s="36"/>
      <c r="BR284" s="36"/>
      <c r="BS284" s="36"/>
      <c r="BT284" s="36"/>
      <c r="BU284" s="36"/>
      <c r="BV284" s="36"/>
      <c r="BW284" s="38"/>
      <c r="BX284" s="38"/>
      <c r="BY284" s="38"/>
      <c r="BZ284" s="36"/>
      <c r="CA284" s="38"/>
      <c r="CB284" s="38"/>
      <c r="CC284" s="38"/>
      <c r="CD284" s="38"/>
      <c r="CE284" s="38"/>
      <c r="CF284" s="38"/>
      <c r="CG284" s="38"/>
      <c r="CH284" s="38"/>
      <c r="CI284" s="42"/>
    </row>
    <row r="285" spans="1:87" ht="14" customHeight="1" x14ac:dyDescent="0.15">
      <c r="A285" s="509">
        <f t="shared" si="15"/>
        <v>0</v>
      </c>
      <c r="B285" s="130"/>
      <c r="C285" s="129" t="s">
        <v>1046</v>
      </c>
      <c r="D285" s="35">
        <v>3</v>
      </c>
      <c r="E285" s="54">
        <v>880</v>
      </c>
      <c r="F285" s="56">
        <v>4.7881333060319218</v>
      </c>
      <c r="G285" s="56">
        <v>4.5508912568607869</v>
      </c>
      <c r="H285" s="56">
        <v>8.5536846511833886</v>
      </c>
      <c r="I285" s="56">
        <v>100.31507105845995</v>
      </c>
      <c r="J285" s="56">
        <v>130.02214936993241</v>
      </c>
      <c r="K285" s="54">
        <v>899.9397993311037</v>
      </c>
      <c r="L285" s="56">
        <v>200.38008635843141</v>
      </c>
      <c r="M285" s="56">
        <v>289.02991730779974</v>
      </c>
      <c r="N285" s="54">
        <v>410.49867115293841</v>
      </c>
      <c r="O285" s="54">
        <v>346.18208883194268</v>
      </c>
      <c r="P285" s="56">
        <v>45.59852139651818</v>
      </c>
      <c r="Q285" s="56">
        <v>60.350966994606743</v>
      </c>
      <c r="R285" s="54">
        <v>64.944439198034814</v>
      </c>
      <c r="S285" s="56">
        <v>99.475728155339809</v>
      </c>
      <c r="T285" s="56">
        <v>16.100000000000001</v>
      </c>
      <c r="U285" s="56">
        <v>3.7195346535999989</v>
      </c>
      <c r="V285" s="56">
        <v>2.2000000000000002</v>
      </c>
      <c r="W285" s="56">
        <v>30.674582262093363</v>
      </c>
      <c r="X285" s="56"/>
      <c r="Y285" s="56"/>
      <c r="Z285" s="56"/>
      <c r="AA285" s="56"/>
      <c r="AB285" s="56"/>
      <c r="AC285" s="56"/>
      <c r="AD285" s="56"/>
      <c r="AE285" s="56"/>
      <c r="AF285" s="60"/>
      <c r="BB285" s="127"/>
      <c r="BC285" s="307"/>
      <c r="BD285" s="131" t="s">
        <v>835</v>
      </c>
      <c r="BE285" s="132"/>
      <c r="BF285" s="132" t="s">
        <v>1044</v>
      </c>
      <c r="BG285" s="46"/>
      <c r="BH285" s="47"/>
      <c r="BI285" s="49"/>
      <c r="BJ285" s="49"/>
      <c r="BK285" s="49"/>
      <c r="BL285" s="47"/>
      <c r="BM285" s="47"/>
      <c r="BN285" s="47"/>
      <c r="BO285" s="47"/>
      <c r="BP285" s="47"/>
      <c r="BQ285" s="47"/>
      <c r="BR285" s="47"/>
      <c r="BS285" s="47"/>
      <c r="BT285" s="47"/>
      <c r="BU285" s="47"/>
      <c r="BV285" s="47"/>
      <c r="BW285" s="49"/>
      <c r="BX285" s="49"/>
      <c r="BY285" s="49"/>
      <c r="BZ285" s="47"/>
      <c r="CA285" s="49"/>
      <c r="CB285" s="49"/>
      <c r="CC285" s="49"/>
      <c r="CD285" s="49"/>
      <c r="CE285" s="49"/>
      <c r="CF285" s="49"/>
      <c r="CG285" s="49"/>
      <c r="CH285" s="49"/>
      <c r="CI285" s="53"/>
    </row>
    <row r="286" spans="1:87" ht="14" customHeight="1" x14ac:dyDescent="0.15">
      <c r="A286" s="509">
        <f t="shared" si="15"/>
        <v>0</v>
      </c>
      <c r="B286" s="131"/>
      <c r="C286" s="132" t="s">
        <v>1047</v>
      </c>
      <c r="D286" s="46">
        <v>4</v>
      </c>
      <c r="E286" s="61">
        <v>880</v>
      </c>
      <c r="F286" s="63">
        <v>4.3584856614073715</v>
      </c>
      <c r="G286" s="63">
        <v>4.0330984050309722</v>
      </c>
      <c r="H286" s="63">
        <v>7.8874066791465145</v>
      </c>
      <c r="I286" s="63">
        <v>89.081914308105084</v>
      </c>
      <c r="J286" s="63">
        <v>109.43310059801715</v>
      </c>
      <c r="K286" s="61">
        <v>901.21217860476725</v>
      </c>
      <c r="L286" s="63">
        <v>169.7494736842105</v>
      </c>
      <c r="M286" s="63">
        <v>333.56162399999999</v>
      </c>
      <c r="N286" s="61">
        <v>476.03759889761216</v>
      </c>
      <c r="O286" s="61">
        <v>403.86996483609892</v>
      </c>
      <c r="P286" s="63">
        <v>43.957669435371294</v>
      </c>
      <c r="Q286" s="63">
        <v>56.283215103328871</v>
      </c>
      <c r="R286" s="61">
        <v>63.90787719678778</v>
      </c>
      <c r="S286" s="63">
        <v>98.894714285714272</v>
      </c>
      <c r="T286" s="63">
        <v>15.84</v>
      </c>
      <c r="U286" s="63">
        <v>3.4530379552882358</v>
      </c>
      <c r="V286" s="63">
        <v>1.93</v>
      </c>
      <c r="W286" s="63">
        <v>26.355548284251999</v>
      </c>
      <c r="X286" s="63"/>
      <c r="Y286" s="63"/>
      <c r="Z286" s="63"/>
      <c r="AA286" s="63"/>
      <c r="AB286" s="63"/>
      <c r="AC286" s="63"/>
      <c r="AD286" s="63"/>
      <c r="AE286" s="63"/>
      <c r="AF286" s="67"/>
      <c r="BB286" s="127"/>
      <c r="BC286" s="307"/>
      <c r="BD286" s="128" t="s">
        <v>837</v>
      </c>
      <c r="BE286" s="314"/>
      <c r="BF286" s="129" t="s">
        <v>1045</v>
      </c>
      <c r="BG286" s="35"/>
      <c r="BH286" s="54"/>
      <c r="BI286" s="56"/>
      <c r="BJ286" s="56"/>
      <c r="BK286" s="56"/>
      <c r="BL286" s="54"/>
      <c r="BM286" s="54"/>
      <c r="BN286" s="54"/>
      <c r="BO286" s="54"/>
      <c r="BP286" s="54"/>
      <c r="BQ286" s="54"/>
      <c r="BR286" s="54"/>
      <c r="BS286" s="54"/>
      <c r="BT286" s="54"/>
      <c r="BU286" s="54"/>
      <c r="BV286" s="54"/>
      <c r="BW286" s="56"/>
      <c r="BX286" s="56"/>
      <c r="BY286" s="56"/>
      <c r="BZ286" s="54"/>
      <c r="CA286" s="56"/>
      <c r="CB286" s="56"/>
      <c r="CC286" s="56"/>
      <c r="CD286" s="56"/>
      <c r="CE286" s="56"/>
      <c r="CF286" s="56"/>
      <c r="CG286" s="56"/>
      <c r="CH286" s="56"/>
      <c r="CI286" s="60"/>
    </row>
    <row r="287" spans="1:87" ht="15" customHeight="1" x14ac:dyDescent="0.15">
      <c r="A287" s="509">
        <f t="shared" si="15"/>
        <v>0</v>
      </c>
      <c r="B287" s="130"/>
      <c r="C287" s="129" t="s">
        <v>1048</v>
      </c>
      <c r="D287" s="35">
        <v>5</v>
      </c>
      <c r="E287" s="36">
        <v>880</v>
      </c>
      <c r="F287" s="38">
        <v>4.1276823403589793</v>
      </c>
      <c r="G287" s="38">
        <v>3.7532691551569783</v>
      </c>
      <c r="H287" s="38">
        <v>7.5283255791220833</v>
      </c>
      <c r="I287" s="38">
        <v>83.821971237803496</v>
      </c>
      <c r="J287" s="38">
        <v>100.72541508848464</v>
      </c>
      <c r="K287" s="36">
        <v>903.43526698336348</v>
      </c>
      <c r="L287" s="38">
        <v>156.82946994409437</v>
      </c>
      <c r="M287" s="38">
        <v>361.45794358342374</v>
      </c>
      <c r="N287" s="36">
        <v>514.52562857863234</v>
      </c>
      <c r="O287" s="36">
        <v>432.1609785798837</v>
      </c>
      <c r="P287" s="38">
        <v>38.631192899351966</v>
      </c>
      <c r="Q287" s="38">
        <v>53.849757243708034</v>
      </c>
      <c r="R287" s="36">
        <v>63.350232301396552</v>
      </c>
      <c r="S287" s="38">
        <v>96.549202127659555</v>
      </c>
      <c r="T287" s="38">
        <v>15.42</v>
      </c>
      <c r="U287" s="38">
        <v>3.1920734755594249</v>
      </c>
      <c r="V287" s="38">
        <v>1.71</v>
      </c>
      <c r="W287" s="38">
        <v>25.358343823818501</v>
      </c>
      <c r="X287" s="38"/>
      <c r="Y287" s="38"/>
      <c r="Z287" s="38"/>
      <c r="AA287" s="38"/>
      <c r="AB287" s="38"/>
      <c r="AC287" s="38"/>
      <c r="AD287" s="38"/>
      <c r="AE287" s="38"/>
      <c r="AF287" s="42"/>
      <c r="BB287" s="127"/>
      <c r="BC287" s="307"/>
      <c r="BD287" s="130"/>
      <c r="BE287" s="129"/>
      <c r="BF287" s="129" t="s">
        <v>1046</v>
      </c>
      <c r="BG287" s="35"/>
      <c r="BH287" s="54"/>
      <c r="BI287" s="56"/>
      <c r="BJ287" s="56"/>
      <c r="BK287" s="56"/>
      <c r="BL287" s="54"/>
      <c r="BM287" s="54"/>
      <c r="BN287" s="54"/>
      <c r="BO287" s="54"/>
      <c r="BP287" s="54"/>
      <c r="BQ287" s="54"/>
      <c r="BR287" s="54"/>
      <c r="BS287" s="54"/>
      <c r="BT287" s="54"/>
      <c r="BU287" s="54"/>
      <c r="BV287" s="54"/>
      <c r="BW287" s="56"/>
      <c r="BX287" s="56"/>
      <c r="BY287" s="56"/>
      <c r="BZ287" s="54"/>
      <c r="CA287" s="56"/>
      <c r="CB287" s="56"/>
      <c r="CC287" s="56"/>
      <c r="CD287" s="56"/>
      <c r="CE287" s="56"/>
      <c r="CF287" s="56"/>
      <c r="CG287" s="56"/>
      <c r="CH287" s="56"/>
      <c r="CI287" s="60"/>
    </row>
    <row r="288" spans="1:87" x14ac:dyDescent="0.15">
      <c r="A288" s="509"/>
      <c r="B288" s="130"/>
      <c r="C288" s="129"/>
      <c r="D288" s="35"/>
      <c r="E288" s="36"/>
      <c r="F288" s="38"/>
      <c r="G288" s="38"/>
      <c r="H288" s="38"/>
      <c r="I288" s="38"/>
      <c r="J288" s="38"/>
      <c r="K288" s="36"/>
      <c r="L288" s="38"/>
      <c r="M288" s="38"/>
      <c r="N288" s="36"/>
      <c r="O288" s="36"/>
      <c r="P288" s="38"/>
      <c r="Q288" s="38"/>
      <c r="R288" s="36"/>
      <c r="S288" s="38"/>
      <c r="T288" s="38"/>
      <c r="U288" s="38"/>
      <c r="V288" s="38"/>
      <c r="W288" s="38"/>
      <c r="X288" s="38"/>
      <c r="Y288" s="38"/>
      <c r="Z288" s="38"/>
      <c r="AA288" s="38"/>
      <c r="AB288" s="38"/>
      <c r="AC288" s="38"/>
      <c r="AD288" s="38"/>
      <c r="AE288" s="38"/>
      <c r="AF288" s="42"/>
      <c r="BB288" s="127"/>
      <c r="BC288" s="307"/>
      <c r="BD288" s="130"/>
      <c r="BE288" s="129"/>
      <c r="BF288" s="129" t="s">
        <v>1047</v>
      </c>
      <c r="BG288" s="35"/>
      <c r="BH288" s="54"/>
      <c r="BI288" s="56"/>
      <c r="BJ288" s="56"/>
      <c r="BK288" s="56"/>
      <c r="BL288" s="54"/>
      <c r="BM288" s="54"/>
      <c r="BN288" s="54"/>
      <c r="BO288" s="54"/>
      <c r="BP288" s="54"/>
      <c r="BQ288" s="54"/>
      <c r="BR288" s="54"/>
      <c r="BS288" s="54"/>
      <c r="BT288" s="54"/>
      <c r="BU288" s="54"/>
      <c r="BV288" s="54"/>
      <c r="BW288" s="56"/>
      <c r="BX288" s="56"/>
      <c r="BY288" s="56"/>
      <c r="BZ288" s="54"/>
      <c r="CA288" s="56"/>
      <c r="CB288" s="56"/>
      <c r="CC288" s="56"/>
      <c r="CD288" s="56"/>
      <c r="CE288" s="56"/>
      <c r="CF288" s="56"/>
      <c r="CG288" s="56"/>
      <c r="CH288" s="56"/>
      <c r="CI288" s="60"/>
    </row>
    <row r="289" spans="1:87" ht="15" thickBot="1" x14ac:dyDescent="0.2">
      <c r="A289" s="509"/>
      <c r="B289" s="130"/>
      <c r="C289" s="129"/>
      <c r="D289" s="35"/>
      <c r="E289" s="36"/>
      <c r="F289" s="38"/>
      <c r="G289" s="38"/>
      <c r="H289" s="38"/>
      <c r="I289" s="38"/>
      <c r="J289" s="38"/>
      <c r="K289" s="36"/>
      <c r="L289" s="38"/>
      <c r="M289" s="38"/>
      <c r="N289" s="36"/>
      <c r="O289" s="36"/>
      <c r="P289" s="38"/>
      <c r="Q289" s="38"/>
      <c r="R289" s="36"/>
      <c r="S289" s="38"/>
      <c r="T289" s="38"/>
      <c r="U289" s="38"/>
      <c r="V289" s="38"/>
      <c r="W289" s="38"/>
      <c r="X289" s="38"/>
      <c r="Y289" s="38"/>
      <c r="Z289" s="38"/>
      <c r="AA289" s="38"/>
      <c r="AB289" s="38"/>
      <c r="AC289" s="38"/>
      <c r="AD289" s="38"/>
      <c r="AE289" s="38"/>
      <c r="AF289" s="42"/>
      <c r="BB289" s="133"/>
      <c r="BC289" s="308"/>
      <c r="BD289" s="134"/>
      <c r="BE289" s="135"/>
      <c r="BF289" s="135" t="s">
        <v>1048</v>
      </c>
      <c r="BG289" s="71"/>
      <c r="BH289" s="91"/>
      <c r="BI289" s="90"/>
      <c r="BJ289" s="90"/>
      <c r="BK289" s="90"/>
      <c r="BL289" s="91"/>
      <c r="BM289" s="91"/>
      <c r="BN289" s="91"/>
      <c r="BO289" s="91"/>
      <c r="BP289" s="91"/>
      <c r="BQ289" s="91"/>
      <c r="BR289" s="91"/>
      <c r="BS289" s="91"/>
      <c r="BT289" s="91"/>
      <c r="BU289" s="91"/>
      <c r="BV289" s="91"/>
      <c r="BW289" s="90"/>
      <c r="BX289" s="90"/>
      <c r="BY289" s="90"/>
      <c r="BZ289" s="91"/>
      <c r="CA289" s="90"/>
      <c r="CB289" s="90"/>
      <c r="CC289" s="90"/>
      <c r="CD289" s="90"/>
      <c r="CE289" s="90"/>
      <c r="CF289" s="90"/>
      <c r="CG289" s="90"/>
      <c r="CH289" s="90"/>
      <c r="CI289" s="93"/>
    </row>
    <row r="290" spans="1:87" x14ac:dyDescent="0.15">
      <c r="A290" s="509"/>
      <c r="B290" s="130"/>
      <c r="C290" s="129"/>
      <c r="D290" s="35"/>
      <c r="E290" s="36"/>
      <c r="F290" s="38"/>
      <c r="G290" s="38"/>
      <c r="H290" s="38"/>
      <c r="I290" s="38"/>
      <c r="J290" s="38"/>
      <c r="K290" s="36"/>
      <c r="L290" s="38"/>
      <c r="M290" s="38"/>
      <c r="N290" s="36"/>
      <c r="O290" s="36"/>
      <c r="P290" s="38"/>
      <c r="Q290" s="38"/>
      <c r="R290" s="36"/>
      <c r="S290" s="38"/>
      <c r="T290" s="38"/>
      <c r="U290" s="38"/>
      <c r="V290" s="38"/>
      <c r="W290" s="38"/>
      <c r="X290" s="38"/>
      <c r="Y290" s="38"/>
      <c r="Z290" s="38"/>
      <c r="AA290" s="38"/>
      <c r="AB290" s="38"/>
      <c r="AC290" s="38"/>
      <c r="AD290" s="38"/>
      <c r="AE290" s="38"/>
      <c r="AF290" s="42"/>
    </row>
    <row r="291" spans="1:87" x14ac:dyDescent="0.15">
      <c r="A291" s="509"/>
      <c r="B291" s="131"/>
      <c r="C291" s="132"/>
      <c r="D291" s="46"/>
      <c r="E291" s="47"/>
      <c r="F291" s="49"/>
      <c r="G291" s="49"/>
      <c r="H291" s="49"/>
      <c r="I291" s="49"/>
      <c r="J291" s="49"/>
      <c r="K291" s="47"/>
      <c r="L291" s="49"/>
      <c r="M291" s="49"/>
      <c r="N291" s="47"/>
      <c r="O291" s="47"/>
      <c r="P291" s="49"/>
      <c r="Q291" s="49"/>
      <c r="R291" s="47"/>
      <c r="S291" s="49"/>
      <c r="T291" s="49"/>
      <c r="U291" s="49"/>
      <c r="V291" s="49"/>
      <c r="W291" s="49"/>
      <c r="X291" s="49"/>
      <c r="Y291" s="49"/>
      <c r="Z291" s="49"/>
      <c r="AA291" s="49"/>
      <c r="AB291" s="49"/>
      <c r="AC291" s="49"/>
      <c r="AD291" s="49"/>
      <c r="AE291" s="49"/>
      <c r="AF291" s="53"/>
    </row>
    <row r="292" spans="1:87" x14ac:dyDescent="0.15">
      <c r="A292" s="509"/>
      <c r="B292" s="130"/>
      <c r="C292" s="129"/>
      <c r="D292" s="35"/>
      <c r="E292" s="54"/>
      <c r="F292" s="56"/>
      <c r="G292" s="56"/>
      <c r="H292" s="56"/>
      <c r="I292" s="56"/>
      <c r="J292" s="56"/>
      <c r="K292" s="54"/>
      <c r="L292" s="56"/>
      <c r="M292" s="56"/>
      <c r="N292" s="54"/>
      <c r="O292" s="54"/>
      <c r="P292" s="56"/>
      <c r="Q292" s="56"/>
      <c r="R292" s="54"/>
      <c r="S292" s="56"/>
      <c r="T292" s="56"/>
      <c r="U292" s="56"/>
      <c r="V292" s="56"/>
      <c r="W292" s="56"/>
      <c r="X292" s="56"/>
      <c r="Y292" s="56"/>
      <c r="Z292" s="56"/>
      <c r="AA292" s="56"/>
      <c r="AB292" s="56"/>
      <c r="AC292" s="56"/>
      <c r="AD292" s="56"/>
      <c r="AE292" s="56"/>
      <c r="AF292" s="60"/>
    </row>
    <row r="293" spans="1:87" x14ac:dyDescent="0.15">
      <c r="A293" s="509"/>
      <c r="B293" s="130"/>
      <c r="C293" s="129"/>
      <c r="D293" s="35"/>
      <c r="E293" s="54"/>
      <c r="F293" s="56"/>
      <c r="G293" s="56"/>
      <c r="H293" s="56"/>
      <c r="I293" s="56"/>
      <c r="J293" s="56"/>
      <c r="K293" s="54"/>
      <c r="L293" s="56"/>
      <c r="M293" s="56"/>
      <c r="N293" s="54"/>
      <c r="O293" s="54"/>
      <c r="P293" s="56"/>
      <c r="Q293" s="56"/>
      <c r="R293" s="54"/>
      <c r="S293" s="56"/>
      <c r="T293" s="56"/>
      <c r="U293" s="56"/>
      <c r="V293" s="56"/>
      <c r="W293" s="56"/>
      <c r="X293" s="56"/>
      <c r="Y293" s="56"/>
      <c r="Z293" s="56"/>
      <c r="AA293" s="56"/>
      <c r="AB293" s="56"/>
      <c r="AC293" s="56"/>
      <c r="AD293" s="56"/>
      <c r="AE293" s="56"/>
      <c r="AF293" s="60"/>
    </row>
    <row r="294" spans="1:87" x14ac:dyDescent="0.15">
      <c r="A294" s="509"/>
      <c r="B294" s="130"/>
      <c r="C294" s="129"/>
      <c r="D294" s="35"/>
      <c r="E294" s="54"/>
      <c r="F294" s="56"/>
      <c r="G294" s="56"/>
      <c r="H294" s="56"/>
      <c r="I294" s="56"/>
      <c r="J294" s="56"/>
      <c r="K294" s="54"/>
      <c r="L294" s="56"/>
      <c r="M294" s="56"/>
      <c r="N294" s="54"/>
      <c r="O294" s="54"/>
      <c r="P294" s="56"/>
      <c r="Q294" s="56"/>
      <c r="R294" s="54"/>
      <c r="S294" s="56"/>
      <c r="T294" s="56"/>
      <c r="U294" s="56"/>
      <c r="V294" s="56"/>
      <c r="W294" s="56"/>
      <c r="X294" s="56"/>
      <c r="Y294" s="56"/>
      <c r="Z294" s="56"/>
      <c r="AA294" s="56"/>
      <c r="AB294" s="56"/>
      <c r="AC294" s="56"/>
      <c r="AD294" s="56"/>
      <c r="AE294" s="56"/>
      <c r="AF294" s="60"/>
    </row>
    <row r="295" spans="1:87" ht="15" thickBot="1" x14ac:dyDescent="0.2">
      <c r="A295" s="510"/>
      <c r="B295" s="134"/>
      <c r="C295" s="135"/>
      <c r="D295" s="71"/>
      <c r="E295" s="91"/>
      <c r="F295" s="90"/>
      <c r="G295" s="90"/>
      <c r="H295" s="90"/>
      <c r="I295" s="90"/>
      <c r="J295" s="90"/>
      <c r="K295" s="91"/>
      <c r="L295" s="90"/>
      <c r="M295" s="90"/>
      <c r="N295" s="91"/>
      <c r="O295" s="91"/>
      <c r="P295" s="90"/>
      <c r="Q295" s="90"/>
      <c r="R295" s="91"/>
      <c r="S295" s="90"/>
      <c r="T295" s="90"/>
      <c r="U295" s="90"/>
      <c r="V295" s="90"/>
      <c r="W295" s="90"/>
      <c r="X295" s="90"/>
      <c r="Y295" s="90"/>
      <c r="Z295" s="90"/>
      <c r="AA295" s="90"/>
      <c r="AB295" s="90"/>
      <c r="AC295" s="90"/>
      <c r="AD295" s="90"/>
      <c r="AE295" s="90"/>
      <c r="AF295" s="93"/>
    </row>
  </sheetData>
  <mergeCells count="11">
    <mergeCell ref="A78:A112"/>
    <mergeCell ref="A6:B6"/>
    <mergeCell ref="BB6:BD6"/>
    <mergeCell ref="BB7:BD7"/>
    <mergeCell ref="A8:A42"/>
    <mergeCell ref="A43:A77"/>
    <mergeCell ref="A113:A147"/>
    <mergeCell ref="A148:A190"/>
    <mergeCell ref="A191:A225"/>
    <mergeCell ref="A226:A260"/>
    <mergeCell ref="A261:A295"/>
  </mergeCells>
  <conditionalFormatting sqref="F8:F295">
    <cfRule type="colorScale" priority="12">
      <colorScale>
        <cfvo type="min"/>
        <cfvo type="percentile" val="50"/>
        <cfvo type="max"/>
        <color rgb="FFF8696B"/>
        <color rgb="FFFFEB84"/>
        <color rgb="FF63BE7B"/>
      </colorScale>
    </cfRule>
  </conditionalFormatting>
  <conditionalFormatting sqref="I8:I295">
    <cfRule type="colorScale" priority="11">
      <colorScale>
        <cfvo type="min"/>
        <cfvo type="percentile" val="50"/>
        <cfvo type="max"/>
        <color rgb="FFF8696B"/>
        <color rgb="FFFFEB84"/>
        <color rgb="FF63BE7B"/>
      </colorScale>
    </cfRule>
  </conditionalFormatting>
  <conditionalFormatting sqref="J8:J295">
    <cfRule type="colorScale" priority="10">
      <colorScale>
        <cfvo type="min"/>
        <cfvo type="percentile" val="50"/>
        <cfvo type="max"/>
        <color rgb="FFF8696B"/>
        <color rgb="FFFFEB84"/>
        <color rgb="FF63BE7B"/>
      </colorScale>
    </cfRule>
  </conditionalFormatting>
  <conditionalFormatting sqref="L8:L295">
    <cfRule type="colorScale" priority="9">
      <colorScale>
        <cfvo type="min"/>
        <cfvo type="percentile" val="50"/>
        <cfvo type="max"/>
        <color rgb="FFF8696B"/>
        <color rgb="FFFFEB84"/>
        <color rgb="FF63BE7B"/>
      </colorScale>
    </cfRule>
  </conditionalFormatting>
  <conditionalFormatting sqref="M8:M295">
    <cfRule type="colorScale" priority="8">
      <colorScale>
        <cfvo type="min"/>
        <cfvo type="percentile" val="50"/>
        <cfvo type="max"/>
        <color rgb="FFF8696B"/>
        <color rgb="FFFFEB84"/>
        <color rgb="FF63BE7B"/>
      </colorScale>
    </cfRule>
  </conditionalFormatting>
  <conditionalFormatting sqref="P8:P295">
    <cfRule type="colorScale" priority="7">
      <colorScale>
        <cfvo type="min"/>
        <cfvo type="percentile" val="50"/>
        <cfvo type="max"/>
        <color rgb="FFF8696B"/>
        <color rgb="FFFFEB84"/>
        <color rgb="FF63BE7B"/>
      </colorScale>
    </cfRule>
  </conditionalFormatting>
  <conditionalFormatting sqref="Q8:Q295">
    <cfRule type="colorScale" priority="5">
      <colorScale>
        <cfvo type="min"/>
        <cfvo type="percentile" val="50"/>
        <cfvo type="max"/>
        <color rgb="FFF8696B"/>
        <color rgb="FFFFEB84"/>
        <color rgb="FF63BE7B"/>
      </colorScale>
    </cfRule>
  </conditionalFormatting>
  <conditionalFormatting sqref="S8:S295">
    <cfRule type="colorScale" priority="6">
      <colorScale>
        <cfvo type="min"/>
        <cfvo type="percentile" val="50"/>
        <cfvo type="max"/>
        <color rgb="FFF8696B"/>
        <color rgb="FFFFEB84"/>
        <color rgb="FF63BE7B"/>
      </colorScale>
    </cfRule>
  </conditionalFormatting>
  <conditionalFormatting sqref="T8:T295">
    <cfRule type="colorScale" priority="13">
      <colorScale>
        <cfvo type="min"/>
        <cfvo type="percentile" val="50"/>
        <cfvo type="max"/>
        <color rgb="FFF8696B"/>
        <color rgb="FFFFEB84"/>
        <color rgb="FF63BE7B"/>
      </colorScale>
    </cfRule>
  </conditionalFormatting>
  <conditionalFormatting sqref="U8:U295">
    <cfRule type="colorScale" priority="4">
      <colorScale>
        <cfvo type="min"/>
        <cfvo type="percentile" val="50"/>
        <cfvo type="max"/>
        <color rgb="FFF8696B"/>
        <color rgb="FFFFEB84"/>
        <color rgb="FF63BE7B"/>
      </colorScale>
    </cfRule>
  </conditionalFormatting>
  <conditionalFormatting sqref="V8:V295">
    <cfRule type="colorScale" priority="3">
      <colorScale>
        <cfvo type="min"/>
        <cfvo type="percentile" val="50"/>
        <cfvo type="max"/>
        <color rgb="FFF8696B"/>
        <color rgb="FFFFEB84"/>
        <color rgb="FF63BE7B"/>
      </colorScale>
    </cfRule>
  </conditionalFormatting>
  <conditionalFormatting sqref="W8:W295">
    <cfRule type="colorScale" priority="2">
      <colorScale>
        <cfvo type="min"/>
        <cfvo type="percentile" val="50"/>
        <cfvo type="max"/>
        <color rgb="FFF8696B"/>
        <color rgb="FFFFEB84"/>
        <color rgb="FF63BE7B"/>
      </colorScale>
    </cfRule>
  </conditionalFormatting>
  <conditionalFormatting sqref="X8:X295">
    <cfRule type="colorScale" priority="1">
      <colorScale>
        <cfvo type="min"/>
        <cfvo type="percentile" val="50"/>
        <cfvo type="max"/>
        <color rgb="FFF8696B"/>
        <color rgb="FFFFEB84"/>
        <color rgb="FF63BE7B"/>
      </colorScale>
    </cfRule>
  </conditionalFormatting>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Option Button 1">
              <controlPr defaultSize="0" autoFill="0" autoLine="0" autoPict="0">
                <anchor moveWithCells="1">
                  <from>
                    <xdr:col>0</xdr:col>
                    <xdr:colOff>254000</xdr:colOff>
                    <xdr:row>1</xdr:row>
                    <xdr:rowOff>0</xdr:rowOff>
                  </from>
                  <to>
                    <xdr:col>0</xdr:col>
                    <xdr:colOff>990600</xdr:colOff>
                    <xdr:row>2</xdr:row>
                    <xdr:rowOff>88900</xdr:rowOff>
                  </to>
                </anchor>
              </controlPr>
            </control>
          </mc:Choice>
        </mc:AlternateContent>
        <mc:AlternateContent xmlns:mc="http://schemas.openxmlformats.org/markup-compatibility/2006">
          <mc:Choice Requires="x14">
            <control shapeId="8194" r:id="rId4" name="Option Button 2">
              <controlPr defaultSize="0" autoFill="0" autoLine="0" autoPict="0">
                <anchor moveWithCells="1">
                  <from>
                    <xdr:col>0</xdr:col>
                    <xdr:colOff>254000</xdr:colOff>
                    <xdr:row>2</xdr:row>
                    <xdr:rowOff>101600</xdr:rowOff>
                  </from>
                  <to>
                    <xdr:col>0</xdr:col>
                    <xdr:colOff>990600</xdr:colOff>
                    <xdr:row>4</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79"/>
  <sheetViews>
    <sheetView showGridLines="0" showRowColHeaders="0" zoomScaleNormal="100" workbookViewId="0">
      <pane xSplit="3" ySplit="3" topLeftCell="D68" activePane="bottomRight" state="frozen"/>
      <selection pane="topRight" activeCell="D1" sqref="D1"/>
      <selection pane="bottomLeft" activeCell="A4" sqref="A4"/>
      <selection pane="bottomRight" activeCell="B4" sqref="B4:X78"/>
    </sheetView>
  </sheetViews>
  <sheetFormatPr baseColWidth="10" defaultColWidth="11" defaultRowHeight="14" x14ac:dyDescent="0.15"/>
  <cols>
    <col min="2" max="2" width="25.5" customWidth="1"/>
    <col min="4" max="4" width="15.33203125" customWidth="1"/>
    <col min="25" max="51" width="11" hidden="1" customWidth="1"/>
  </cols>
  <sheetData>
    <row r="1" spans="1:51" ht="47.25" customHeight="1" thickBot="1" x14ac:dyDescent="0.2"/>
    <row r="2" spans="1:51" s="210" customFormat="1" ht="59" thickBot="1" x14ac:dyDescent="0.2">
      <c r="A2" s="457"/>
      <c r="B2" s="247" t="str">
        <f>IF($Y$2=1,Z2,Z3)</f>
        <v>andere Raufutter</v>
      </c>
      <c r="C2" s="410"/>
      <c r="D2" s="298" t="str">
        <f>IF($Y$2=1,AD2,AE3)</f>
        <v>Entwicklungstadium</v>
      </c>
      <c r="E2" s="7" t="str">
        <f>IF($Y$2=1,AF2,AF3)</f>
        <v>TS</v>
      </c>
      <c r="F2" s="8" t="str">
        <f t="shared" ref="F2:K2" si="0">IF($Y$2=1,AG2,AG3)</f>
        <v xml:space="preserve">NEL   </v>
      </c>
      <c r="G2" s="8" t="str">
        <f t="shared" si="0"/>
        <v xml:space="preserve">NEV  </v>
      </c>
      <c r="H2" s="8" t="str">
        <f t="shared" si="0"/>
        <v>UE</v>
      </c>
      <c r="I2" s="8" t="str">
        <f t="shared" si="0"/>
        <v>APDE</v>
      </c>
      <c r="J2" s="8" t="str">
        <f t="shared" si="0"/>
        <v>APDN</v>
      </c>
      <c r="K2" s="9" t="str">
        <f t="shared" si="0"/>
        <v>OS</v>
      </c>
      <c r="L2" s="9" t="str">
        <f t="shared" ref="L2:X2" si="1">IF($Y$2=1,AM2,AM3)</f>
        <v>RP</v>
      </c>
      <c r="M2" s="9" t="str">
        <f t="shared" si="1"/>
        <v>RF</v>
      </c>
      <c r="N2" s="9" t="str">
        <f t="shared" si="1"/>
        <v>NDF</v>
      </c>
      <c r="O2" s="9" t="str">
        <f t="shared" si="1"/>
        <v xml:space="preserve">ADF  </v>
      </c>
      <c r="P2" s="9" t="str">
        <f t="shared" si="1"/>
        <v>Zucker</v>
      </c>
      <c r="Q2" s="8" t="str">
        <f t="shared" si="1"/>
        <v>vOS</v>
      </c>
      <c r="R2" s="8" t="str">
        <f t="shared" si="1"/>
        <v>aRP</v>
      </c>
      <c r="S2" s="9" t="str">
        <f t="shared" si="1"/>
        <v>RA</v>
      </c>
      <c r="T2" s="10" t="str">
        <f t="shared" si="1"/>
        <v>Ca</v>
      </c>
      <c r="U2" s="10" t="str">
        <f t="shared" si="1"/>
        <v>P</v>
      </c>
      <c r="V2" s="10" t="str">
        <f t="shared" si="1"/>
        <v>Mg</v>
      </c>
      <c r="W2" s="10" t="str">
        <f t="shared" si="1"/>
        <v>K</v>
      </c>
      <c r="X2" s="10" t="str">
        <f t="shared" si="1"/>
        <v>Na</v>
      </c>
      <c r="Y2" s="398">
        <v>2</v>
      </c>
      <c r="Z2" s="497" t="s">
        <v>624</v>
      </c>
      <c r="AA2" s="511"/>
      <c r="AB2" s="498"/>
      <c r="AC2" s="5"/>
      <c r="AD2" s="299" t="s">
        <v>625</v>
      </c>
      <c r="AE2" s="248"/>
      <c r="AF2" s="7" t="s">
        <v>119</v>
      </c>
      <c r="AG2" s="8" t="s">
        <v>244</v>
      </c>
      <c r="AH2" s="8" t="s">
        <v>245</v>
      </c>
      <c r="AI2" s="8" t="s">
        <v>12</v>
      </c>
      <c r="AJ2" s="8" t="s">
        <v>15</v>
      </c>
      <c r="AK2" s="8" t="s">
        <v>17</v>
      </c>
      <c r="AL2" s="9" t="s">
        <v>19</v>
      </c>
      <c r="AM2" s="9" t="s">
        <v>23</v>
      </c>
      <c r="AN2" s="9" t="s">
        <v>27</v>
      </c>
      <c r="AO2" s="9" t="s">
        <v>31</v>
      </c>
      <c r="AP2" s="9" t="s">
        <v>35</v>
      </c>
      <c r="AQ2" s="9" t="s">
        <v>39</v>
      </c>
      <c r="AR2" s="8" t="s">
        <v>43</v>
      </c>
      <c r="AS2" s="8" t="s">
        <v>47</v>
      </c>
      <c r="AT2" s="9" t="s">
        <v>51</v>
      </c>
      <c r="AU2" s="10" t="s">
        <v>246</v>
      </c>
      <c r="AV2" s="10" t="s">
        <v>56</v>
      </c>
      <c r="AW2" s="10" t="s">
        <v>59</v>
      </c>
      <c r="AX2" s="10" t="s">
        <v>61</v>
      </c>
      <c r="AY2" s="10" t="s">
        <v>63</v>
      </c>
    </row>
    <row r="3" spans="1:51" ht="29" thickBot="1" x14ac:dyDescent="0.2">
      <c r="A3" s="136"/>
      <c r="B3" s="15" t="str">
        <f>IF($Y$2=1,"teneur par kg MS","Gehalt in kg TS")</f>
        <v>Gehalt in kg TS</v>
      </c>
      <c r="C3" s="401"/>
      <c r="D3" s="2"/>
      <c r="E3" s="147" t="s">
        <v>265</v>
      </c>
      <c r="F3" s="147" t="s">
        <v>266</v>
      </c>
      <c r="G3" s="147" t="s">
        <v>266</v>
      </c>
      <c r="H3" s="147" t="s">
        <v>266</v>
      </c>
      <c r="I3" s="147" t="s">
        <v>265</v>
      </c>
      <c r="J3" s="147" t="s">
        <v>265</v>
      </c>
      <c r="K3" s="147" t="s">
        <v>265</v>
      </c>
      <c r="L3" s="147" t="s">
        <v>265</v>
      </c>
      <c r="M3" s="147" t="s">
        <v>265</v>
      </c>
      <c r="N3" s="147" t="s">
        <v>265</v>
      </c>
      <c r="O3" s="147" t="s">
        <v>265</v>
      </c>
      <c r="P3" s="147" t="s">
        <v>265</v>
      </c>
      <c r="Q3" s="147" t="s">
        <v>267</v>
      </c>
      <c r="R3" s="147" t="s">
        <v>267</v>
      </c>
      <c r="S3" s="147" t="s">
        <v>265</v>
      </c>
      <c r="T3" s="147" t="s">
        <v>265</v>
      </c>
      <c r="U3" s="147" t="s">
        <v>265</v>
      </c>
      <c r="V3" s="147" t="s">
        <v>265</v>
      </c>
      <c r="W3" s="147" t="s">
        <v>265</v>
      </c>
      <c r="X3" s="147" t="s">
        <v>265</v>
      </c>
      <c r="Z3" s="497" t="s">
        <v>626</v>
      </c>
      <c r="AA3" s="511"/>
      <c r="AB3" s="498"/>
      <c r="AC3" s="5"/>
      <c r="AD3" s="214"/>
      <c r="AE3" s="218" t="s">
        <v>627</v>
      </c>
      <c r="AF3" s="251" t="s">
        <v>140</v>
      </c>
      <c r="AG3" s="8" t="s">
        <v>271</v>
      </c>
      <c r="AH3" s="8" t="s">
        <v>245</v>
      </c>
      <c r="AI3" s="250" t="s">
        <v>146</v>
      </c>
      <c r="AJ3" s="250" t="s">
        <v>149</v>
      </c>
      <c r="AK3" s="250" t="s">
        <v>151</v>
      </c>
      <c r="AL3" s="249" t="s">
        <v>153</v>
      </c>
      <c r="AM3" s="249" t="s">
        <v>157</v>
      </c>
      <c r="AN3" s="249" t="s">
        <v>161</v>
      </c>
      <c r="AO3" s="9" t="s">
        <v>31</v>
      </c>
      <c r="AP3" s="9" t="s">
        <v>272</v>
      </c>
      <c r="AQ3" s="249" t="s">
        <v>273</v>
      </c>
      <c r="AR3" s="250" t="s">
        <v>175</v>
      </c>
      <c r="AS3" s="250" t="s">
        <v>179</v>
      </c>
      <c r="AT3" s="249" t="s">
        <v>183</v>
      </c>
      <c r="AU3" s="10" t="s">
        <v>53</v>
      </c>
      <c r="AV3" s="10" t="s">
        <v>56</v>
      </c>
      <c r="AW3" s="10" t="s">
        <v>59</v>
      </c>
      <c r="AX3" s="10" t="s">
        <v>61</v>
      </c>
      <c r="AY3" s="10" t="s">
        <v>63</v>
      </c>
    </row>
    <row r="4" spans="1:51" s="200" customFormat="1" ht="12.75" customHeight="1" thickBot="1" x14ac:dyDescent="0.2">
      <c r="A4" s="516" t="str">
        <f>IF($Y$2=1,Z5,AA5)</f>
        <v xml:space="preserve">Grünfutter Getreide
</v>
      </c>
      <c r="B4" s="252" t="str">
        <f>IF($Y$2=1,AB5,AB6)</f>
        <v>Hafer</v>
      </c>
      <c r="C4" s="400" t="s">
        <v>628</v>
      </c>
      <c r="D4" s="283" t="str">
        <f>IF($Y$2=1,AD5,AE5)</f>
        <v>im Schossen</v>
      </c>
      <c r="E4" s="25">
        <v>150</v>
      </c>
      <c r="F4" s="26">
        <v>6.2</v>
      </c>
      <c r="G4" s="27">
        <v>6.4</v>
      </c>
      <c r="H4" s="27">
        <v>10.482420000000001</v>
      </c>
      <c r="I4" s="25">
        <v>85</v>
      </c>
      <c r="J4" s="25">
        <v>85</v>
      </c>
      <c r="K4" s="25">
        <v>890</v>
      </c>
      <c r="L4" s="25">
        <v>140</v>
      </c>
      <c r="M4" s="25">
        <v>240</v>
      </c>
      <c r="N4" s="25">
        <v>503.72399999999999</v>
      </c>
      <c r="O4" s="25">
        <v>267.53300000000002</v>
      </c>
      <c r="P4" s="25"/>
      <c r="Q4" s="25">
        <v>78</v>
      </c>
      <c r="R4" s="25">
        <v>75</v>
      </c>
      <c r="S4" s="28">
        <v>110</v>
      </c>
      <c r="T4" s="27">
        <v>4.4000000000000004</v>
      </c>
      <c r="U4" s="27">
        <v>3.1</v>
      </c>
      <c r="V4" s="27">
        <v>1.7</v>
      </c>
      <c r="W4" s="25">
        <v>27</v>
      </c>
      <c r="X4" s="31">
        <v>1</v>
      </c>
      <c r="Z4" s="253"/>
      <c r="AA4" s="254"/>
      <c r="AB4" s="255" t="s">
        <v>623</v>
      </c>
      <c r="AC4" s="256" t="s">
        <v>264</v>
      </c>
      <c r="AE4" s="257"/>
      <c r="AF4" s="258" t="s">
        <v>265</v>
      </c>
      <c r="AG4" s="258" t="s">
        <v>266</v>
      </c>
      <c r="AH4" s="258" t="s">
        <v>266</v>
      </c>
      <c r="AI4" s="258" t="s">
        <v>266</v>
      </c>
      <c r="AJ4" s="258" t="s">
        <v>265</v>
      </c>
      <c r="AK4" s="258" t="s">
        <v>265</v>
      </c>
      <c r="AL4" s="258" t="s">
        <v>265</v>
      </c>
      <c r="AM4" s="258" t="s">
        <v>265</v>
      </c>
      <c r="AN4" s="258" t="s">
        <v>265</v>
      </c>
      <c r="AO4" s="258" t="s">
        <v>265</v>
      </c>
      <c r="AP4" s="258" t="s">
        <v>265</v>
      </c>
      <c r="AQ4" s="258" t="s">
        <v>265</v>
      </c>
      <c r="AR4" s="258" t="s">
        <v>267</v>
      </c>
      <c r="AS4" s="258" t="s">
        <v>267</v>
      </c>
      <c r="AT4" s="258" t="s">
        <v>265</v>
      </c>
      <c r="AU4" s="258" t="s">
        <v>265</v>
      </c>
      <c r="AV4" s="258" t="s">
        <v>265</v>
      </c>
      <c r="AW4" s="258" t="s">
        <v>265</v>
      </c>
      <c r="AX4" s="258" t="s">
        <v>265</v>
      </c>
      <c r="AY4" s="258" t="s">
        <v>265</v>
      </c>
    </row>
    <row r="5" spans="1:51" s="2" customFormat="1" ht="15.75" customHeight="1" x14ac:dyDescent="0.15">
      <c r="A5" s="517"/>
      <c r="B5" s="276"/>
      <c r="C5" s="401"/>
      <c r="D5" s="200" t="str">
        <f t="shared" ref="D5:D68" si="2">IF($Y$2=1,AD6,AE6)</f>
        <v>Rispenschieben</v>
      </c>
      <c r="E5" s="36">
        <v>200</v>
      </c>
      <c r="F5" s="37">
        <v>5.3</v>
      </c>
      <c r="G5" s="38">
        <v>5.2</v>
      </c>
      <c r="H5" s="38">
        <v>9.241200000000001</v>
      </c>
      <c r="I5" s="36">
        <v>74</v>
      </c>
      <c r="J5" s="36">
        <v>62</v>
      </c>
      <c r="K5" s="36">
        <v>900</v>
      </c>
      <c r="L5" s="36">
        <v>100</v>
      </c>
      <c r="M5" s="36">
        <v>300</v>
      </c>
      <c r="N5" s="36">
        <v>575.94000000000005</v>
      </c>
      <c r="O5" s="36">
        <v>330.62900000000002</v>
      </c>
      <c r="P5" s="36"/>
      <c r="Q5" s="36">
        <v>68</v>
      </c>
      <c r="R5" s="36">
        <v>70</v>
      </c>
      <c r="S5" s="39">
        <v>100</v>
      </c>
      <c r="T5" s="38">
        <v>4.4000000000000004</v>
      </c>
      <c r="U5" s="38">
        <v>2.7</v>
      </c>
      <c r="V5" s="38">
        <v>1.3</v>
      </c>
      <c r="W5" s="39">
        <v>18</v>
      </c>
      <c r="X5" s="42">
        <v>0.9</v>
      </c>
      <c r="Z5" s="262" t="s">
        <v>629</v>
      </c>
      <c r="AA5" s="265" t="s">
        <v>630</v>
      </c>
      <c r="AB5" s="148" t="s">
        <v>631</v>
      </c>
      <c r="AC5" s="23"/>
      <c r="AD5" s="24" t="s">
        <v>632</v>
      </c>
      <c r="AE5" s="219" t="s">
        <v>633</v>
      </c>
      <c r="AF5" s="25"/>
      <c r="AG5" s="26"/>
      <c r="AH5" s="27"/>
      <c r="AI5" s="27"/>
      <c r="AJ5" s="25"/>
      <c r="AK5" s="25"/>
      <c r="AL5" s="25"/>
      <c r="AM5" s="25"/>
      <c r="AN5" s="25"/>
      <c r="AO5" s="25"/>
      <c r="AP5" s="25"/>
      <c r="AQ5" s="25"/>
      <c r="AR5" s="25"/>
      <c r="AS5" s="25"/>
      <c r="AT5" s="28"/>
      <c r="AU5" s="27"/>
      <c r="AV5" s="27"/>
      <c r="AW5" s="27"/>
      <c r="AX5" s="25"/>
      <c r="AY5" s="31"/>
    </row>
    <row r="6" spans="1:51" s="2" customFormat="1" ht="15" customHeight="1" x14ac:dyDescent="0.15">
      <c r="A6" s="517"/>
      <c r="B6" s="275" t="str">
        <f>IF($Y$2=1,AB7,AB8)</f>
        <v>Weizen</v>
      </c>
      <c r="C6" s="402" t="s">
        <v>634</v>
      </c>
      <c r="D6" s="284" t="str">
        <f t="shared" si="2"/>
        <v>Blüte</v>
      </c>
      <c r="E6" s="47">
        <v>200</v>
      </c>
      <c r="F6" s="48">
        <v>5.2</v>
      </c>
      <c r="G6" s="49">
        <v>5.2</v>
      </c>
      <c r="H6" s="49">
        <v>9.2064700000000013</v>
      </c>
      <c r="I6" s="47">
        <v>71</v>
      </c>
      <c r="J6" s="47">
        <v>61</v>
      </c>
      <c r="K6" s="47">
        <v>910</v>
      </c>
      <c r="L6" s="47">
        <v>100</v>
      </c>
      <c r="M6" s="47">
        <v>335</v>
      </c>
      <c r="N6" s="47">
        <v>579.96299999999997</v>
      </c>
      <c r="O6" s="47">
        <v>363.64350000000002</v>
      </c>
      <c r="P6" s="47"/>
      <c r="Q6" s="47">
        <v>67</v>
      </c>
      <c r="R6" s="47">
        <v>75</v>
      </c>
      <c r="S6" s="50">
        <v>90</v>
      </c>
      <c r="T6" s="49">
        <v>2.6</v>
      </c>
      <c r="U6" s="49">
        <v>2.2999999999999998</v>
      </c>
      <c r="V6" s="49">
        <v>1.3</v>
      </c>
      <c r="W6" s="50">
        <v>18</v>
      </c>
      <c r="X6" s="53">
        <v>2.2999999999999998</v>
      </c>
      <c r="Z6" s="260"/>
      <c r="AA6" s="263"/>
      <c r="AB6" s="207" t="s">
        <v>635</v>
      </c>
      <c r="AC6" s="34"/>
      <c r="AD6" s="35" t="s">
        <v>636</v>
      </c>
      <c r="AE6" s="220" t="s">
        <v>637</v>
      </c>
      <c r="AF6" s="36"/>
      <c r="AG6" s="37"/>
      <c r="AH6" s="38"/>
      <c r="AI6" s="38"/>
      <c r="AJ6" s="36"/>
      <c r="AK6" s="36"/>
      <c r="AL6" s="36"/>
      <c r="AM6" s="36"/>
      <c r="AN6" s="36"/>
      <c r="AO6" s="36"/>
      <c r="AP6" s="36"/>
      <c r="AQ6" s="36"/>
      <c r="AR6" s="36"/>
      <c r="AS6" s="36"/>
      <c r="AT6" s="39"/>
      <c r="AU6" s="38"/>
      <c r="AV6" s="38"/>
      <c r="AW6" s="38"/>
      <c r="AX6" s="39"/>
      <c r="AY6" s="42"/>
    </row>
    <row r="7" spans="1:51" s="2" customFormat="1" ht="15" customHeight="1" x14ac:dyDescent="0.15">
      <c r="A7" s="517"/>
      <c r="B7" s="207"/>
      <c r="C7" s="401"/>
      <c r="D7" s="285" t="str">
        <f t="shared" si="2"/>
        <v>Milchreife</v>
      </c>
      <c r="E7" s="54">
        <v>300</v>
      </c>
      <c r="F7" s="55">
        <v>5</v>
      </c>
      <c r="G7" s="56">
        <v>4.8</v>
      </c>
      <c r="H7" s="56">
        <v>8.7995250000000009</v>
      </c>
      <c r="I7" s="54">
        <v>66</v>
      </c>
      <c r="J7" s="54">
        <v>46</v>
      </c>
      <c r="K7" s="54">
        <v>925</v>
      </c>
      <c r="L7" s="54">
        <v>75</v>
      </c>
      <c r="M7" s="54">
        <v>300</v>
      </c>
      <c r="N7" s="54">
        <v>534.89</v>
      </c>
      <c r="O7" s="54">
        <v>331.601</v>
      </c>
      <c r="P7" s="54"/>
      <c r="Q7" s="54">
        <v>63</v>
      </c>
      <c r="R7" s="54">
        <v>70</v>
      </c>
      <c r="S7" s="57">
        <v>75</v>
      </c>
      <c r="T7" s="56">
        <v>2.6</v>
      </c>
      <c r="U7" s="56">
        <v>2.2999999999999998</v>
      </c>
      <c r="V7" s="56">
        <v>1.3</v>
      </c>
      <c r="W7" s="57">
        <v>18</v>
      </c>
      <c r="X7" s="60">
        <v>2.2999999999999998</v>
      </c>
      <c r="Z7" s="260"/>
      <c r="AA7" s="263"/>
      <c r="AB7" s="150" t="s">
        <v>638</v>
      </c>
      <c r="AC7" s="45"/>
      <c r="AD7" s="151" t="s">
        <v>639</v>
      </c>
      <c r="AE7" s="221" t="s">
        <v>640</v>
      </c>
      <c r="AF7" s="47"/>
      <c r="AG7" s="48"/>
      <c r="AH7" s="49"/>
      <c r="AI7" s="49"/>
      <c r="AJ7" s="47"/>
      <c r="AK7" s="47"/>
      <c r="AL7" s="47"/>
      <c r="AM7" s="47"/>
      <c r="AN7" s="47"/>
      <c r="AO7" s="47"/>
      <c r="AP7" s="47"/>
      <c r="AQ7" s="47"/>
      <c r="AR7" s="47"/>
      <c r="AS7" s="47"/>
      <c r="AT7" s="50"/>
      <c r="AU7" s="49"/>
      <c r="AV7" s="49"/>
      <c r="AW7" s="49"/>
      <c r="AX7" s="50"/>
      <c r="AY7" s="53"/>
    </row>
    <row r="8" spans="1:51" s="2" customFormat="1" ht="15.75" customHeight="1" x14ac:dyDescent="0.15">
      <c r="A8" s="517"/>
      <c r="B8" s="277"/>
      <c r="C8" s="401"/>
      <c r="D8" s="286" t="str">
        <f t="shared" si="2"/>
        <v>Teigreife</v>
      </c>
      <c r="E8" s="54">
        <v>400</v>
      </c>
      <c r="F8" s="55">
        <v>5</v>
      </c>
      <c r="G8" s="56">
        <v>4.8</v>
      </c>
      <c r="H8" s="56"/>
      <c r="I8" s="54">
        <v>65</v>
      </c>
      <c r="J8" s="54">
        <v>43</v>
      </c>
      <c r="K8" s="54">
        <v>925</v>
      </c>
      <c r="L8" s="54">
        <v>70</v>
      </c>
      <c r="M8" s="54">
        <v>290</v>
      </c>
      <c r="N8" s="54">
        <v>522.01199999999994</v>
      </c>
      <c r="O8" s="54">
        <v>322.44600000000003</v>
      </c>
      <c r="P8" s="54"/>
      <c r="Q8" s="54">
        <v>63</v>
      </c>
      <c r="R8" s="54">
        <v>70</v>
      </c>
      <c r="S8" s="57">
        <v>75</v>
      </c>
      <c r="T8" s="56">
        <v>2.6</v>
      </c>
      <c r="U8" s="56">
        <v>2.2999999999999998</v>
      </c>
      <c r="V8" s="56">
        <v>1.3</v>
      </c>
      <c r="W8" s="57">
        <v>18</v>
      </c>
      <c r="X8" s="60">
        <v>2.2999999999999998</v>
      </c>
      <c r="Z8" s="260"/>
      <c r="AA8" s="263"/>
      <c r="AB8" s="207" t="s">
        <v>641</v>
      </c>
      <c r="AC8" s="34"/>
      <c r="AD8" s="152" t="s">
        <v>642</v>
      </c>
      <c r="AE8" s="222" t="s">
        <v>643</v>
      </c>
      <c r="AF8" s="54"/>
      <c r="AG8" s="55"/>
      <c r="AH8" s="56"/>
      <c r="AI8" s="56"/>
      <c r="AJ8" s="54"/>
      <c r="AK8" s="54"/>
      <c r="AL8" s="54"/>
      <c r="AM8" s="54"/>
      <c r="AN8" s="54"/>
      <c r="AO8" s="54"/>
      <c r="AP8" s="54"/>
      <c r="AQ8" s="54"/>
      <c r="AR8" s="54"/>
      <c r="AS8" s="54"/>
      <c r="AT8" s="57"/>
      <c r="AU8" s="56"/>
      <c r="AV8" s="56"/>
      <c r="AW8" s="56"/>
      <c r="AX8" s="57"/>
      <c r="AY8" s="60"/>
    </row>
    <row r="9" spans="1:51" s="2" customFormat="1" ht="15" customHeight="1" x14ac:dyDescent="0.15">
      <c r="A9" s="517"/>
      <c r="B9" s="275" t="str">
        <f>IF($Y$2=1,AB10,AB11)</f>
        <v xml:space="preserve">Mais ganze Pflanze </v>
      </c>
      <c r="C9" s="402" t="s">
        <v>644</v>
      </c>
      <c r="D9" s="200" t="str">
        <f t="shared" si="2"/>
        <v>Blüte</v>
      </c>
      <c r="E9" s="61">
        <v>150</v>
      </c>
      <c r="F9" s="62">
        <v>5.4868994277741834</v>
      </c>
      <c r="G9" s="62">
        <v>5.4730310215753333</v>
      </c>
      <c r="H9" s="62">
        <v>9.5428173363461859</v>
      </c>
      <c r="I9" s="85">
        <v>75.399764018077136</v>
      </c>
      <c r="J9" s="85">
        <v>62.999760000000009</v>
      </c>
      <c r="K9" s="85">
        <v>923</v>
      </c>
      <c r="L9" s="85">
        <v>101</v>
      </c>
      <c r="M9" s="85">
        <v>239</v>
      </c>
      <c r="N9" s="85">
        <v>498.68610000000001</v>
      </c>
      <c r="O9" s="85">
        <v>275.15350000000001</v>
      </c>
      <c r="P9" s="85">
        <v>165</v>
      </c>
      <c r="Q9" s="85">
        <v>66.702668971070395</v>
      </c>
      <c r="R9" s="85">
        <v>70</v>
      </c>
      <c r="S9" s="85">
        <v>77</v>
      </c>
      <c r="T9" s="62">
        <v>3.4</v>
      </c>
      <c r="U9" s="62">
        <v>2.8</v>
      </c>
      <c r="V9" s="62">
        <v>1</v>
      </c>
      <c r="W9" s="85">
        <v>23</v>
      </c>
      <c r="X9" s="67">
        <v>0.3</v>
      </c>
      <c r="Z9" s="260"/>
      <c r="AA9" s="263"/>
      <c r="AB9" s="149"/>
      <c r="AC9" s="34"/>
      <c r="AD9" s="215" t="s">
        <v>645</v>
      </c>
      <c r="AE9" s="223" t="s">
        <v>646</v>
      </c>
      <c r="AF9" s="54"/>
      <c r="AG9" s="55"/>
      <c r="AH9" s="56"/>
      <c r="AI9" s="56"/>
      <c r="AJ9" s="54"/>
      <c r="AK9" s="54"/>
      <c r="AL9" s="54"/>
      <c r="AM9" s="54"/>
      <c r="AN9" s="54"/>
      <c r="AO9" s="54"/>
      <c r="AP9" s="54"/>
      <c r="AQ9" s="54"/>
      <c r="AR9" s="54"/>
      <c r="AS9" s="54"/>
      <c r="AT9" s="57"/>
      <c r="AU9" s="56"/>
      <c r="AV9" s="56"/>
      <c r="AW9" s="56"/>
      <c r="AX9" s="57"/>
      <c r="AY9" s="60"/>
    </row>
    <row r="10" spans="1:51" s="2" customFormat="1" ht="15" customHeight="1" x14ac:dyDescent="0.15">
      <c r="A10" s="517"/>
      <c r="B10" s="207"/>
      <c r="C10" s="401"/>
      <c r="D10" s="200" t="str">
        <f t="shared" si="2"/>
        <v>Milchreife</v>
      </c>
      <c r="E10" s="36">
        <v>200</v>
      </c>
      <c r="F10" s="37">
        <v>6.3504765744176792</v>
      </c>
      <c r="G10" s="37">
        <v>6.5501883561841145</v>
      </c>
      <c r="H10" s="37">
        <v>10.806290152519995</v>
      </c>
      <c r="I10" s="86">
        <v>77.692484115119981</v>
      </c>
      <c r="J10" s="86">
        <v>54.965731200000008</v>
      </c>
      <c r="K10" s="86">
        <v>947.8</v>
      </c>
      <c r="L10" s="86">
        <v>88.12</v>
      </c>
      <c r="M10" s="86">
        <v>211.64</v>
      </c>
      <c r="N10" s="86">
        <v>459.56403599999999</v>
      </c>
      <c r="O10" s="86">
        <v>244.87965999999997</v>
      </c>
      <c r="P10" s="86">
        <v>210</v>
      </c>
      <c r="Q10" s="86">
        <v>73.557713635788119</v>
      </c>
      <c r="R10" s="86">
        <v>70</v>
      </c>
      <c r="S10" s="86">
        <v>52.2</v>
      </c>
      <c r="T10" s="37">
        <v>2.6</v>
      </c>
      <c r="U10" s="37">
        <v>2.9</v>
      </c>
      <c r="V10" s="37">
        <v>0.9</v>
      </c>
      <c r="W10" s="86">
        <v>18</v>
      </c>
      <c r="X10" s="42" t="s">
        <v>647</v>
      </c>
      <c r="Z10" s="260"/>
      <c r="AA10" s="263"/>
      <c r="AB10" s="150" t="s">
        <v>648</v>
      </c>
      <c r="AC10" s="45"/>
      <c r="AD10" s="35" t="s">
        <v>639</v>
      </c>
      <c r="AE10" s="220" t="s">
        <v>640</v>
      </c>
      <c r="AF10" s="64"/>
      <c r="AG10" s="62"/>
      <c r="AH10" s="62"/>
      <c r="AI10" s="62"/>
      <c r="AJ10" s="85"/>
      <c r="AK10" s="85"/>
      <c r="AL10" s="85"/>
      <c r="AM10" s="85"/>
      <c r="AN10" s="85"/>
      <c r="AO10" s="85"/>
      <c r="AP10" s="85"/>
      <c r="AQ10" s="85"/>
      <c r="AR10" s="85"/>
      <c r="AS10" s="85"/>
      <c r="AT10" s="85"/>
      <c r="AU10" s="62"/>
      <c r="AV10" s="62"/>
      <c r="AW10" s="62"/>
      <c r="AX10" s="85"/>
      <c r="AY10" s="67"/>
    </row>
    <row r="11" spans="1:51" s="2" customFormat="1" ht="15" customHeight="1" x14ac:dyDescent="0.15">
      <c r="A11" s="517"/>
      <c r="B11" s="149"/>
      <c r="C11" s="401"/>
      <c r="D11" s="200" t="str">
        <f t="shared" si="2"/>
        <v>Beginn Teigreife</v>
      </c>
      <c r="E11" s="36">
        <v>260</v>
      </c>
      <c r="F11" s="37">
        <v>6.3677522769438593</v>
      </c>
      <c r="G11" s="37">
        <v>6.5646172185303691</v>
      </c>
      <c r="H11" s="37">
        <v>10.839589052999999</v>
      </c>
      <c r="I11" s="86">
        <v>74.112172518000008</v>
      </c>
      <c r="J11" s="86">
        <v>50.929266400000003</v>
      </c>
      <c r="K11" s="86">
        <v>952.2</v>
      </c>
      <c r="L11" s="86">
        <v>80.62</v>
      </c>
      <c r="M11" s="86">
        <v>206.44</v>
      </c>
      <c r="N11" s="86">
        <v>452.128556</v>
      </c>
      <c r="O11" s="86">
        <v>239.12585999999999</v>
      </c>
      <c r="P11" s="86">
        <v>140</v>
      </c>
      <c r="Q11" s="86">
        <v>73.443428481411459</v>
      </c>
      <c r="R11" s="86">
        <v>65</v>
      </c>
      <c r="S11" s="86">
        <v>47.8</v>
      </c>
      <c r="T11" s="37">
        <v>2.2999999999999998</v>
      </c>
      <c r="U11" s="37">
        <v>2.7</v>
      </c>
      <c r="V11" s="37">
        <v>0.9</v>
      </c>
      <c r="W11" s="86">
        <v>13</v>
      </c>
      <c r="X11" s="42">
        <v>0.1</v>
      </c>
      <c r="Z11" s="260"/>
      <c r="AA11" s="263"/>
      <c r="AB11" s="207" t="s">
        <v>649</v>
      </c>
      <c r="AC11" s="34"/>
      <c r="AD11" s="35" t="s">
        <v>642</v>
      </c>
      <c r="AE11" s="220" t="s">
        <v>643</v>
      </c>
      <c r="AF11" s="39"/>
      <c r="AG11" s="37"/>
      <c r="AH11" s="37"/>
      <c r="AI11" s="37"/>
      <c r="AJ11" s="86"/>
      <c r="AK11" s="86"/>
      <c r="AL11" s="86"/>
      <c r="AM11" s="86"/>
      <c r="AN11" s="86"/>
      <c r="AO11" s="86"/>
      <c r="AP11" s="86"/>
      <c r="AQ11" s="86"/>
      <c r="AR11" s="86"/>
      <c r="AS11" s="86"/>
      <c r="AT11" s="86"/>
      <c r="AU11" s="37"/>
      <c r="AV11" s="37"/>
      <c r="AW11" s="37"/>
      <c r="AX11" s="86"/>
      <c r="AY11" s="42"/>
    </row>
    <row r="12" spans="1:51" s="2" customFormat="1" ht="49.5" customHeight="1" x14ac:dyDescent="0.15">
      <c r="A12" s="517"/>
      <c r="B12" s="155"/>
      <c r="C12" s="401"/>
      <c r="D12" s="287" t="str">
        <f t="shared" si="2"/>
        <v>Teigreife, Kolbenanteil 55 %,
normale Bedingungen</v>
      </c>
      <c r="E12" s="54">
        <v>320</v>
      </c>
      <c r="F12" s="55">
        <v>6.4131885829041817</v>
      </c>
      <c r="G12" s="55">
        <v>6.6170329055739057</v>
      </c>
      <c r="H12" s="55">
        <v>10.91051503583</v>
      </c>
      <c r="I12" s="84">
        <v>69.262651714980009</v>
      </c>
      <c r="J12" s="84">
        <v>47.979134000000009</v>
      </c>
      <c r="K12" s="84">
        <v>956</v>
      </c>
      <c r="L12" s="84">
        <v>75.95</v>
      </c>
      <c r="M12" s="84">
        <v>200.35</v>
      </c>
      <c r="N12" s="84">
        <v>443.42046499999998</v>
      </c>
      <c r="O12" s="84">
        <v>232.38727499999999</v>
      </c>
      <c r="P12" s="84">
        <v>100</v>
      </c>
      <c r="Q12" s="84">
        <v>73.630146010460251</v>
      </c>
      <c r="R12" s="84">
        <v>65</v>
      </c>
      <c r="S12" s="84">
        <v>44</v>
      </c>
      <c r="T12" s="55">
        <v>2.1</v>
      </c>
      <c r="U12" s="55">
        <v>2.6</v>
      </c>
      <c r="V12" s="55">
        <v>0.9</v>
      </c>
      <c r="W12" s="84">
        <v>13</v>
      </c>
      <c r="X12" s="60">
        <v>0.1</v>
      </c>
      <c r="Z12" s="260"/>
      <c r="AA12" s="263"/>
      <c r="AB12" s="149"/>
      <c r="AC12" s="34"/>
      <c r="AD12" s="35" t="s">
        <v>650</v>
      </c>
      <c r="AE12" s="220" t="s">
        <v>651</v>
      </c>
      <c r="AF12" s="39"/>
      <c r="AG12" s="37"/>
      <c r="AH12" s="37"/>
      <c r="AI12" s="37"/>
      <c r="AJ12" s="86"/>
      <c r="AK12" s="86"/>
      <c r="AL12" s="86"/>
      <c r="AM12" s="86"/>
      <c r="AN12" s="86"/>
      <c r="AO12" s="86"/>
      <c r="AP12" s="86"/>
      <c r="AQ12" s="86"/>
      <c r="AR12" s="86"/>
      <c r="AS12" s="86"/>
      <c r="AT12" s="86"/>
      <c r="AU12" s="37"/>
      <c r="AV12" s="37"/>
      <c r="AW12" s="37"/>
      <c r="AX12" s="86"/>
      <c r="AY12" s="42"/>
    </row>
    <row r="13" spans="1:51" s="2" customFormat="1" ht="84" x14ac:dyDescent="0.15">
      <c r="A13" s="517"/>
      <c r="B13" s="155"/>
      <c r="C13" s="401"/>
      <c r="D13" s="288" t="str">
        <f t="shared" si="2"/>
        <v>Teigreife, Kolbenanteil 60 %, günstige Bedingungen</v>
      </c>
      <c r="E13" s="294">
        <v>320</v>
      </c>
      <c r="F13" s="37">
        <v>6.5946732872766276</v>
      </c>
      <c r="G13" s="37">
        <v>6.8495558346164875</v>
      </c>
      <c r="H13" s="37">
        <v>11.16664232226</v>
      </c>
      <c r="I13" s="86">
        <v>71.182528933559993</v>
      </c>
      <c r="J13" s="86">
        <v>48.958300000000001</v>
      </c>
      <c r="K13" s="86">
        <v>958.95</v>
      </c>
      <c r="L13" s="86">
        <v>77.5</v>
      </c>
      <c r="M13" s="86">
        <v>184.2</v>
      </c>
      <c r="N13" s="86">
        <v>420.32757999999995</v>
      </c>
      <c r="O13" s="86">
        <v>214.51729999999998</v>
      </c>
      <c r="P13" s="86">
        <v>90</v>
      </c>
      <c r="Q13" s="86">
        <v>75.126809210073503</v>
      </c>
      <c r="R13" s="86">
        <v>65</v>
      </c>
      <c r="S13" s="86">
        <v>41.05</v>
      </c>
      <c r="T13" s="37">
        <v>1.9450000000000001</v>
      </c>
      <c r="U13" s="37">
        <v>2.6139999999999999</v>
      </c>
      <c r="V13" s="37">
        <v>1.02</v>
      </c>
      <c r="W13" s="160">
        <v>12</v>
      </c>
      <c r="X13" s="42">
        <v>0.1</v>
      </c>
      <c r="Z13" s="260"/>
      <c r="AA13" s="263"/>
      <c r="AB13" s="155"/>
      <c r="AC13" s="34"/>
      <c r="AD13" s="211" t="s">
        <v>652</v>
      </c>
      <c r="AE13" s="224" t="s">
        <v>653</v>
      </c>
      <c r="AF13" s="57"/>
      <c r="AG13" s="55"/>
      <c r="AH13" s="55"/>
      <c r="AI13" s="55"/>
      <c r="AJ13" s="84"/>
      <c r="AK13" s="84"/>
      <c r="AL13" s="84"/>
      <c r="AM13" s="84"/>
      <c r="AN13" s="84"/>
      <c r="AO13" s="84"/>
      <c r="AP13" s="84"/>
      <c r="AQ13" s="84"/>
      <c r="AR13" s="84"/>
      <c r="AS13" s="84"/>
      <c r="AT13" s="84"/>
      <c r="AU13" s="55"/>
      <c r="AV13" s="55"/>
      <c r="AW13" s="55"/>
      <c r="AX13" s="84"/>
      <c r="AY13" s="60"/>
    </row>
    <row r="14" spans="1:51" s="2" customFormat="1" ht="84" x14ac:dyDescent="0.15">
      <c r="A14" s="517"/>
      <c r="B14" s="278"/>
      <c r="C14" s="403"/>
      <c r="D14" s="289" t="str">
        <f t="shared" si="2"/>
        <v>Teigreife, Kolbenanteil 45 %,
ungünstige Bedingungen</v>
      </c>
      <c r="E14" s="295">
        <v>320</v>
      </c>
      <c r="F14" s="165">
        <v>5.8454009337967978</v>
      </c>
      <c r="G14" s="165">
        <v>5.8916735948639296</v>
      </c>
      <c r="H14" s="165">
        <v>10.100762748089995</v>
      </c>
      <c r="I14" s="166">
        <v>62.488570488539978</v>
      </c>
      <c r="J14" s="166">
        <v>43.083304000000005</v>
      </c>
      <c r="K14" s="166">
        <v>948.3</v>
      </c>
      <c r="L14" s="166">
        <v>68.2</v>
      </c>
      <c r="M14" s="166">
        <v>250.45</v>
      </c>
      <c r="N14" s="166">
        <v>515.05845499999998</v>
      </c>
      <c r="O14" s="166">
        <v>287.822925</v>
      </c>
      <c r="P14" s="166">
        <v>70</v>
      </c>
      <c r="Q14" s="166">
        <v>68.718982682695327</v>
      </c>
      <c r="R14" s="166">
        <v>65</v>
      </c>
      <c r="S14" s="166">
        <v>51.7</v>
      </c>
      <c r="T14" s="165">
        <v>2.65</v>
      </c>
      <c r="U14" s="165">
        <v>2.339</v>
      </c>
      <c r="V14" s="165">
        <v>0.93</v>
      </c>
      <c r="W14" s="166">
        <v>15</v>
      </c>
      <c r="X14" s="167">
        <v>0.1</v>
      </c>
      <c r="Z14" s="260"/>
      <c r="AA14" s="263"/>
      <c r="AB14" s="155"/>
      <c r="AC14" s="157"/>
      <c r="AD14" s="206" t="s">
        <v>654</v>
      </c>
      <c r="AE14" s="225" t="s">
        <v>655</v>
      </c>
      <c r="AF14" s="159"/>
      <c r="AG14" s="37"/>
      <c r="AH14" s="37"/>
      <c r="AI14" s="37"/>
      <c r="AJ14" s="86"/>
      <c r="AK14" s="86"/>
      <c r="AL14" s="86"/>
      <c r="AM14" s="86"/>
      <c r="AN14" s="86"/>
      <c r="AO14" s="86"/>
      <c r="AP14" s="86"/>
      <c r="AQ14" s="86"/>
      <c r="AR14" s="86"/>
      <c r="AS14" s="86"/>
      <c r="AT14" s="86"/>
      <c r="AU14" s="37"/>
      <c r="AV14" s="37"/>
      <c r="AW14" s="37"/>
      <c r="AX14" s="160"/>
      <c r="AY14" s="42"/>
    </row>
    <row r="15" spans="1:51" s="2" customFormat="1" ht="21" customHeight="1" x14ac:dyDescent="0.15">
      <c r="A15" s="517"/>
      <c r="B15" s="275" t="str">
        <f>IF($Y$2=1,AB16,AB17)</f>
        <v>Gerste</v>
      </c>
      <c r="C15" s="401" t="s">
        <v>656</v>
      </c>
      <c r="D15" s="200" t="str">
        <f t="shared" si="2"/>
        <v>Blüte</v>
      </c>
      <c r="E15" s="61">
        <v>200</v>
      </c>
      <c r="F15" s="62">
        <v>5.4</v>
      </c>
      <c r="G15" s="62">
        <v>5.3</v>
      </c>
      <c r="H15" s="62">
        <v>9.4465599999999998</v>
      </c>
      <c r="I15" s="85">
        <v>75</v>
      </c>
      <c r="J15" s="85">
        <v>73</v>
      </c>
      <c r="K15" s="85">
        <v>920</v>
      </c>
      <c r="L15" s="85">
        <v>120</v>
      </c>
      <c r="M15" s="85">
        <v>320</v>
      </c>
      <c r="N15" s="85"/>
      <c r="O15" s="85"/>
      <c r="P15" s="85"/>
      <c r="Q15" s="85">
        <v>68</v>
      </c>
      <c r="R15" s="85">
        <v>75</v>
      </c>
      <c r="S15" s="85">
        <v>80</v>
      </c>
      <c r="T15" s="62">
        <v>6.5</v>
      </c>
      <c r="U15" s="62">
        <v>4</v>
      </c>
      <c r="V15" s="62">
        <v>1.5</v>
      </c>
      <c r="W15" s="85">
        <v>46</v>
      </c>
      <c r="X15" s="67">
        <v>0.6</v>
      </c>
      <c r="Z15" s="260"/>
      <c r="AA15" s="263"/>
      <c r="AB15" s="161"/>
      <c r="AC15" s="162"/>
      <c r="AD15" s="212" t="s">
        <v>657</v>
      </c>
      <c r="AE15" s="226" t="s">
        <v>658</v>
      </c>
      <c r="AF15" s="164"/>
      <c r="AG15" s="165"/>
      <c r="AH15" s="165"/>
      <c r="AI15" s="165"/>
      <c r="AJ15" s="166"/>
      <c r="AK15" s="166"/>
      <c r="AL15" s="166"/>
      <c r="AM15" s="166"/>
      <c r="AN15" s="166"/>
      <c r="AO15" s="166"/>
      <c r="AP15" s="166"/>
      <c r="AQ15" s="166"/>
      <c r="AR15" s="166"/>
      <c r="AS15" s="166"/>
      <c r="AT15" s="166"/>
      <c r="AU15" s="165"/>
      <c r="AV15" s="165"/>
      <c r="AW15" s="165"/>
      <c r="AX15" s="166"/>
      <c r="AY15" s="167"/>
    </row>
    <row r="16" spans="1:51" s="2" customFormat="1" ht="15" customHeight="1" x14ac:dyDescent="0.15">
      <c r="A16" s="517"/>
      <c r="B16" s="208"/>
      <c r="C16" s="411"/>
      <c r="D16" s="200" t="str">
        <f t="shared" si="2"/>
        <v>Milchreife</v>
      </c>
      <c r="E16" s="36">
        <v>300</v>
      </c>
      <c r="F16" s="37">
        <v>5.4</v>
      </c>
      <c r="G16" s="37">
        <v>5.3</v>
      </c>
      <c r="H16" s="37">
        <v>9.4088100000000008</v>
      </c>
      <c r="I16" s="86">
        <v>75</v>
      </c>
      <c r="J16" s="86">
        <v>62</v>
      </c>
      <c r="K16" s="86">
        <v>930</v>
      </c>
      <c r="L16" s="86">
        <v>100</v>
      </c>
      <c r="M16" s="86">
        <v>280</v>
      </c>
      <c r="N16" s="86"/>
      <c r="O16" s="86"/>
      <c r="P16" s="86"/>
      <c r="Q16" s="86">
        <v>67</v>
      </c>
      <c r="R16" s="86">
        <v>70</v>
      </c>
      <c r="S16" s="86">
        <v>70</v>
      </c>
      <c r="T16" s="37">
        <v>6.5</v>
      </c>
      <c r="U16" s="37">
        <v>4</v>
      </c>
      <c r="V16" s="37">
        <v>1.5</v>
      </c>
      <c r="W16" s="86">
        <v>46</v>
      </c>
      <c r="X16" s="42">
        <v>0.6</v>
      </c>
      <c r="Z16" s="260"/>
      <c r="AA16" s="263"/>
      <c r="AB16" s="149" t="s">
        <v>659</v>
      </c>
      <c r="AC16" s="34"/>
      <c r="AD16" s="35" t="s">
        <v>639</v>
      </c>
      <c r="AE16" s="220" t="s">
        <v>640</v>
      </c>
      <c r="AF16" s="64"/>
      <c r="AG16" s="62"/>
      <c r="AH16" s="62"/>
      <c r="AI16" s="62"/>
      <c r="AJ16" s="85"/>
      <c r="AK16" s="85"/>
      <c r="AL16" s="85"/>
      <c r="AM16" s="85"/>
      <c r="AN16" s="85"/>
      <c r="AO16" s="85"/>
      <c r="AP16" s="85"/>
      <c r="AQ16" s="85"/>
      <c r="AR16" s="85"/>
      <c r="AS16" s="85"/>
      <c r="AT16" s="85"/>
      <c r="AU16" s="62"/>
      <c r="AV16" s="62"/>
      <c r="AW16" s="62"/>
      <c r="AX16" s="85"/>
      <c r="AY16" s="67"/>
    </row>
    <row r="17" spans="1:51" s="2" customFormat="1" ht="15.75" customHeight="1" x14ac:dyDescent="0.15">
      <c r="A17" s="517"/>
      <c r="B17" s="279"/>
      <c r="C17" s="412"/>
      <c r="D17" s="290" t="str">
        <f t="shared" si="2"/>
        <v>Teigreife</v>
      </c>
      <c r="E17" s="36">
        <v>400</v>
      </c>
      <c r="F17" s="37">
        <v>5</v>
      </c>
      <c r="G17" s="37">
        <v>4.9000000000000004</v>
      </c>
      <c r="H17" s="37">
        <v>8.9422200000000007</v>
      </c>
      <c r="I17" s="86">
        <v>70</v>
      </c>
      <c r="J17" s="86">
        <v>56</v>
      </c>
      <c r="K17" s="86">
        <v>940</v>
      </c>
      <c r="L17" s="86">
        <v>90</v>
      </c>
      <c r="M17" s="86">
        <v>260</v>
      </c>
      <c r="N17" s="86"/>
      <c r="O17" s="86"/>
      <c r="P17" s="86"/>
      <c r="Q17" s="86">
        <v>63</v>
      </c>
      <c r="R17" s="86">
        <v>70</v>
      </c>
      <c r="S17" s="86">
        <v>60</v>
      </c>
      <c r="T17" s="37">
        <v>6.5</v>
      </c>
      <c r="U17" s="37">
        <v>4</v>
      </c>
      <c r="V17" s="37">
        <v>1.5</v>
      </c>
      <c r="W17" s="86">
        <v>46</v>
      </c>
      <c r="X17" s="42">
        <v>0.6</v>
      </c>
      <c r="Z17" s="260"/>
      <c r="AA17" s="263"/>
      <c r="AB17" s="208" t="s">
        <v>660</v>
      </c>
      <c r="AC17" s="168"/>
      <c r="AD17" s="35" t="s">
        <v>642</v>
      </c>
      <c r="AE17" s="220" t="s">
        <v>643</v>
      </c>
      <c r="AF17" s="39"/>
      <c r="AG17" s="37"/>
      <c r="AH17" s="37"/>
      <c r="AI17" s="37"/>
      <c r="AJ17" s="86"/>
      <c r="AK17" s="86"/>
      <c r="AL17" s="86"/>
      <c r="AM17" s="86"/>
      <c r="AN17" s="86"/>
      <c r="AO17" s="86"/>
      <c r="AP17" s="86"/>
      <c r="AQ17" s="86"/>
      <c r="AR17" s="86"/>
      <c r="AS17" s="86"/>
      <c r="AT17" s="86"/>
      <c r="AU17" s="37"/>
      <c r="AV17" s="37"/>
      <c r="AW17" s="37"/>
      <c r="AX17" s="86"/>
      <c r="AY17" s="42"/>
    </row>
    <row r="18" spans="1:51" s="2" customFormat="1" ht="15" customHeight="1" x14ac:dyDescent="0.15">
      <c r="A18" s="517"/>
      <c r="B18" s="275" t="str">
        <f>IF($Y$2=1,AB19,AB20)</f>
        <v>Roggen</v>
      </c>
      <c r="C18" s="402" t="s">
        <v>661</v>
      </c>
      <c r="D18" s="285" t="str">
        <f t="shared" si="2"/>
        <v>im Schossen</v>
      </c>
      <c r="E18" s="47">
        <v>150</v>
      </c>
      <c r="F18" s="48">
        <v>6.4</v>
      </c>
      <c r="G18" s="49">
        <v>6.6</v>
      </c>
      <c r="H18" s="49">
        <v>10.779539456790125</v>
      </c>
      <c r="I18" s="47">
        <v>90</v>
      </c>
      <c r="J18" s="47">
        <v>98</v>
      </c>
      <c r="K18" s="47">
        <v>900</v>
      </c>
      <c r="L18" s="47">
        <v>160</v>
      </c>
      <c r="M18" s="47">
        <v>200</v>
      </c>
      <c r="N18" s="47"/>
      <c r="O18" s="47"/>
      <c r="P18" s="47"/>
      <c r="Q18" s="47">
        <v>79</v>
      </c>
      <c r="R18" s="47">
        <v>75</v>
      </c>
      <c r="S18" s="50">
        <v>100</v>
      </c>
      <c r="T18" s="49">
        <v>6</v>
      </c>
      <c r="U18" s="49">
        <v>4.0999999999999996</v>
      </c>
      <c r="V18" s="49">
        <v>1.3</v>
      </c>
      <c r="W18" s="50">
        <v>28</v>
      </c>
      <c r="X18" s="53">
        <v>1.3</v>
      </c>
      <c r="Z18" s="260"/>
      <c r="AA18" s="263"/>
      <c r="AB18" s="169"/>
      <c r="AC18" s="170"/>
      <c r="AD18" s="216" t="s">
        <v>645</v>
      </c>
      <c r="AE18" s="227" t="s">
        <v>646</v>
      </c>
      <c r="AF18" s="39"/>
      <c r="AG18" s="37"/>
      <c r="AH18" s="37"/>
      <c r="AI18" s="37"/>
      <c r="AJ18" s="86"/>
      <c r="AK18" s="86"/>
      <c r="AL18" s="86"/>
      <c r="AM18" s="86"/>
      <c r="AN18" s="86"/>
      <c r="AO18" s="86"/>
      <c r="AP18" s="86"/>
      <c r="AQ18" s="86"/>
      <c r="AR18" s="86"/>
      <c r="AS18" s="86"/>
      <c r="AT18" s="86"/>
      <c r="AU18" s="37"/>
      <c r="AV18" s="37"/>
      <c r="AW18" s="37"/>
      <c r="AX18" s="86"/>
      <c r="AY18" s="42"/>
    </row>
    <row r="19" spans="1:51" s="2" customFormat="1" ht="15.75" customHeight="1" x14ac:dyDescent="0.15">
      <c r="A19" s="517"/>
      <c r="B19" s="276"/>
      <c r="C19" s="403"/>
      <c r="D19" s="286" t="str">
        <f t="shared" si="2"/>
        <v>Rispenschieben</v>
      </c>
      <c r="E19" s="54">
        <v>200</v>
      </c>
      <c r="F19" s="55">
        <v>6.1</v>
      </c>
      <c r="G19" s="56">
        <v>6.2</v>
      </c>
      <c r="H19" s="56">
        <v>10.391820000000001</v>
      </c>
      <c r="I19" s="54">
        <v>81</v>
      </c>
      <c r="J19" s="54">
        <v>62</v>
      </c>
      <c r="K19" s="54">
        <v>930</v>
      </c>
      <c r="L19" s="54">
        <v>100</v>
      </c>
      <c r="M19" s="54">
        <v>260</v>
      </c>
      <c r="N19" s="54"/>
      <c r="O19" s="54"/>
      <c r="P19" s="54"/>
      <c r="Q19" s="54">
        <v>74</v>
      </c>
      <c r="R19" s="54">
        <v>70</v>
      </c>
      <c r="S19" s="57">
        <v>70</v>
      </c>
      <c r="T19" s="56">
        <v>6</v>
      </c>
      <c r="U19" s="56">
        <v>4.0999999999999996</v>
      </c>
      <c r="V19" s="56">
        <v>1.3</v>
      </c>
      <c r="W19" s="57">
        <v>28</v>
      </c>
      <c r="X19" s="60">
        <v>1.3</v>
      </c>
      <c r="Z19" s="260"/>
      <c r="AA19" s="263"/>
      <c r="AB19" s="150" t="s">
        <v>662</v>
      </c>
      <c r="AC19" s="45"/>
      <c r="AD19" s="152" t="s">
        <v>632</v>
      </c>
      <c r="AE19" s="222" t="s">
        <v>633</v>
      </c>
      <c r="AF19" s="173"/>
      <c r="AG19" s="48"/>
      <c r="AH19" s="49"/>
      <c r="AI19" s="49"/>
      <c r="AJ19" s="47"/>
      <c r="AK19" s="47"/>
      <c r="AL19" s="47"/>
      <c r="AM19" s="47"/>
      <c r="AN19" s="47"/>
      <c r="AO19" s="47"/>
      <c r="AP19" s="47"/>
      <c r="AQ19" s="47"/>
      <c r="AR19" s="47"/>
      <c r="AS19" s="47"/>
      <c r="AT19" s="50"/>
      <c r="AU19" s="49"/>
      <c r="AV19" s="49"/>
      <c r="AW19" s="49"/>
      <c r="AX19" s="50"/>
      <c r="AY19" s="53"/>
    </row>
    <row r="20" spans="1:51" s="2" customFormat="1" ht="15" customHeight="1" x14ac:dyDescent="0.15">
      <c r="A20" s="517"/>
      <c r="B20" s="275" t="str">
        <f>IF($Y$2=1,AB21,AB22)</f>
        <v>Hirse</v>
      </c>
      <c r="C20" s="401" t="s">
        <v>663</v>
      </c>
      <c r="D20" s="200" t="str">
        <f t="shared" si="2"/>
        <v>im Schossen</v>
      </c>
      <c r="E20" s="61">
        <v>150</v>
      </c>
      <c r="F20" s="62">
        <v>5.8</v>
      </c>
      <c r="G20" s="62">
        <v>5.8</v>
      </c>
      <c r="H20" s="62">
        <v>9.9473814278500186</v>
      </c>
      <c r="I20" s="85">
        <v>89</v>
      </c>
      <c r="J20" s="85">
        <v>116</v>
      </c>
      <c r="K20" s="85">
        <v>890</v>
      </c>
      <c r="L20" s="85">
        <v>190</v>
      </c>
      <c r="M20" s="85">
        <v>265</v>
      </c>
      <c r="N20" s="85"/>
      <c r="O20" s="85"/>
      <c r="P20" s="85"/>
      <c r="Q20" s="85">
        <v>72</v>
      </c>
      <c r="R20" s="85">
        <v>75</v>
      </c>
      <c r="S20" s="85">
        <v>110</v>
      </c>
      <c r="T20" s="62">
        <v>8.5</v>
      </c>
      <c r="U20" s="62">
        <v>2.2000000000000002</v>
      </c>
      <c r="V20" s="62">
        <v>2</v>
      </c>
      <c r="W20" s="85">
        <v>20</v>
      </c>
      <c r="X20" s="67" t="s">
        <v>647</v>
      </c>
      <c r="Z20" s="260"/>
      <c r="AA20" s="263"/>
      <c r="AB20" s="209" t="s">
        <v>664</v>
      </c>
      <c r="AC20" s="175"/>
      <c r="AD20" s="215" t="s">
        <v>636</v>
      </c>
      <c r="AE20" s="223" t="s">
        <v>637</v>
      </c>
      <c r="AF20" s="176"/>
      <c r="AG20" s="55"/>
      <c r="AH20" s="56"/>
      <c r="AI20" s="56"/>
      <c r="AJ20" s="54"/>
      <c r="AK20" s="54"/>
      <c r="AL20" s="54"/>
      <c r="AM20" s="54"/>
      <c r="AN20" s="54"/>
      <c r="AO20" s="54"/>
      <c r="AP20" s="54"/>
      <c r="AQ20" s="54"/>
      <c r="AR20" s="54"/>
      <c r="AS20" s="54"/>
      <c r="AT20" s="57"/>
      <c r="AU20" s="56"/>
      <c r="AV20" s="56"/>
      <c r="AW20" s="56"/>
      <c r="AX20" s="57"/>
      <c r="AY20" s="60"/>
    </row>
    <row r="21" spans="1:51" s="2" customFormat="1" ht="15" customHeight="1" x14ac:dyDescent="0.15">
      <c r="A21" s="517"/>
      <c r="B21" s="208"/>
      <c r="C21" s="411"/>
      <c r="D21" s="200" t="str">
        <f t="shared" si="2"/>
        <v>Rispenschieben</v>
      </c>
      <c r="E21" s="36">
        <v>200</v>
      </c>
      <c r="F21" s="37">
        <v>5.2</v>
      </c>
      <c r="G21" s="37">
        <v>5.0999999999999996</v>
      </c>
      <c r="H21" s="37">
        <v>9.1188900000000004</v>
      </c>
      <c r="I21" s="86">
        <v>78</v>
      </c>
      <c r="J21" s="86">
        <v>74</v>
      </c>
      <c r="K21" s="86">
        <v>915</v>
      </c>
      <c r="L21" s="86">
        <v>120</v>
      </c>
      <c r="M21" s="86">
        <v>300</v>
      </c>
      <c r="N21" s="86"/>
      <c r="O21" s="86"/>
      <c r="P21" s="86"/>
      <c r="Q21" s="86">
        <v>66</v>
      </c>
      <c r="R21" s="86">
        <v>70</v>
      </c>
      <c r="S21" s="86">
        <v>85</v>
      </c>
      <c r="T21" s="37">
        <v>8.5</v>
      </c>
      <c r="U21" s="37">
        <v>2.2000000000000002</v>
      </c>
      <c r="V21" s="37">
        <v>2</v>
      </c>
      <c r="W21" s="86">
        <v>20</v>
      </c>
      <c r="X21" s="42" t="s">
        <v>647</v>
      </c>
      <c r="Z21" s="260"/>
      <c r="AA21" s="263"/>
      <c r="AB21" s="149" t="s">
        <v>665</v>
      </c>
      <c r="AC21" s="34"/>
      <c r="AD21" s="35" t="s">
        <v>632</v>
      </c>
      <c r="AE21" s="220" t="s">
        <v>633</v>
      </c>
      <c r="AF21" s="64"/>
      <c r="AG21" s="62"/>
      <c r="AH21" s="62"/>
      <c r="AI21" s="62"/>
      <c r="AJ21" s="85"/>
      <c r="AK21" s="85"/>
      <c r="AL21" s="85"/>
      <c r="AM21" s="85"/>
      <c r="AN21" s="85"/>
      <c r="AO21" s="85"/>
      <c r="AP21" s="85"/>
      <c r="AQ21" s="85"/>
      <c r="AR21" s="85"/>
      <c r="AS21" s="85"/>
      <c r="AT21" s="85"/>
      <c r="AU21" s="62"/>
      <c r="AV21" s="62"/>
      <c r="AW21" s="62"/>
      <c r="AX21" s="85"/>
      <c r="AY21" s="67"/>
    </row>
    <row r="22" spans="1:51" s="2" customFormat="1" ht="15.75" customHeight="1" x14ac:dyDescent="0.15">
      <c r="A22" s="517"/>
      <c r="B22" s="279"/>
      <c r="C22" s="412"/>
      <c r="D22" s="290" t="str">
        <f t="shared" si="2"/>
        <v>Milchreife</v>
      </c>
      <c r="E22" s="36">
        <v>280</v>
      </c>
      <c r="F22" s="37">
        <v>4.8</v>
      </c>
      <c r="G22" s="37">
        <v>4.5</v>
      </c>
      <c r="H22" s="37">
        <v>8.5164000000000009</v>
      </c>
      <c r="I22" s="86">
        <v>64</v>
      </c>
      <c r="J22" s="86">
        <v>43</v>
      </c>
      <c r="K22" s="86">
        <v>940</v>
      </c>
      <c r="L22" s="86">
        <v>70</v>
      </c>
      <c r="M22" s="86">
        <v>310</v>
      </c>
      <c r="N22" s="86"/>
      <c r="O22" s="86"/>
      <c r="P22" s="86"/>
      <c r="Q22" s="86">
        <v>60</v>
      </c>
      <c r="R22" s="86">
        <v>70</v>
      </c>
      <c r="S22" s="86">
        <v>60</v>
      </c>
      <c r="T22" s="37">
        <v>8.5</v>
      </c>
      <c r="U22" s="37">
        <v>2.2000000000000002</v>
      </c>
      <c r="V22" s="37">
        <v>2</v>
      </c>
      <c r="W22" s="86">
        <v>20</v>
      </c>
      <c r="X22" s="42" t="s">
        <v>647</v>
      </c>
      <c r="Z22" s="260"/>
      <c r="AA22" s="263"/>
      <c r="AB22" s="208" t="s">
        <v>666</v>
      </c>
      <c r="AC22" s="168"/>
      <c r="AD22" s="35" t="s">
        <v>636</v>
      </c>
      <c r="AE22" s="220" t="s">
        <v>637</v>
      </c>
      <c r="AF22" s="39"/>
      <c r="AG22" s="37"/>
      <c r="AH22" s="37"/>
      <c r="AI22" s="37"/>
      <c r="AJ22" s="86"/>
      <c r="AK22" s="86"/>
      <c r="AL22" s="86"/>
      <c r="AM22" s="86"/>
      <c r="AN22" s="86"/>
      <c r="AO22" s="86"/>
      <c r="AP22" s="86"/>
      <c r="AQ22" s="86"/>
      <c r="AR22" s="86"/>
      <c r="AS22" s="86"/>
      <c r="AT22" s="86"/>
      <c r="AU22" s="37"/>
      <c r="AV22" s="37"/>
      <c r="AW22" s="37"/>
      <c r="AX22" s="86"/>
      <c r="AY22" s="42"/>
    </row>
    <row r="23" spans="1:51" s="2" customFormat="1" ht="15" customHeight="1" x14ac:dyDescent="0.15">
      <c r="A23" s="517"/>
      <c r="B23" s="275" t="str">
        <f>IF($Y$2=1,AB24,AB25)</f>
        <v>Triticale</v>
      </c>
      <c r="C23" s="402" t="s">
        <v>667</v>
      </c>
      <c r="D23" s="284" t="str">
        <f t="shared" si="2"/>
        <v>Blüte</v>
      </c>
      <c r="E23" s="47">
        <v>200</v>
      </c>
      <c r="F23" s="48">
        <v>5.5</v>
      </c>
      <c r="G23" s="49">
        <v>5.5</v>
      </c>
      <c r="H23" s="49">
        <v>9.6519200000000005</v>
      </c>
      <c r="I23" s="47">
        <v>70</v>
      </c>
      <c r="J23" s="47">
        <v>49</v>
      </c>
      <c r="K23" s="47">
        <v>940</v>
      </c>
      <c r="L23" s="47">
        <v>80</v>
      </c>
      <c r="M23" s="47">
        <v>380</v>
      </c>
      <c r="N23" s="47"/>
      <c r="O23" s="47"/>
      <c r="P23" s="47"/>
      <c r="Q23" s="47">
        <v>68</v>
      </c>
      <c r="R23" s="47">
        <v>75</v>
      </c>
      <c r="S23" s="50">
        <v>60</v>
      </c>
      <c r="T23" s="49" t="s">
        <v>647</v>
      </c>
      <c r="U23" s="49" t="s">
        <v>647</v>
      </c>
      <c r="V23" s="49" t="s">
        <v>647</v>
      </c>
      <c r="W23" s="50" t="s">
        <v>647</v>
      </c>
      <c r="X23" s="53" t="s">
        <v>647</v>
      </c>
      <c r="Z23" s="260"/>
      <c r="AA23" s="263"/>
      <c r="AB23" s="169"/>
      <c r="AC23" s="170"/>
      <c r="AD23" s="216" t="s">
        <v>642</v>
      </c>
      <c r="AE23" s="227" t="s">
        <v>643</v>
      </c>
      <c r="AF23" s="39"/>
      <c r="AG23" s="37"/>
      <c r="AH23" s="37"/>
      <c r="AI23" s="37"/>
      <c r="AJ23" s="86"/>
      <c r="AK23" s="86"/>
      <c r="AL23" s="86"/>
      <c r="AM23" s="86"/>
      <c r="AN23" s="86"/>
      <c r="AO23" s="86"/>
      <c r="AP23" s="86"/>
      <c r="AQ23" s="86"/>
      <c r="AR23" s="86"/>
      <c r="AS23" s="86"/>
      <c r="AT23" s="86"/>
      <c r="AU23" s="37"/>
      <c r="AV23" s="37"/>
      <c r="AW23" s="37"/>
      <c r="AX23" s="86"/>
      <c r="AY23" s="42"/>
    </row>
    <row r="24" spans="1:51" s="2" customFormat="1" ht="15" customHeight="1" x14ac:dyDescent="0.15">
      <c r="A24" s="517"/>
      <c r="B24" s="207"/>
      <c r="C24" s="401"/>
      <c r="D24" s="285" t="str">
        <f t="shared" si="2"/>
        <v>Milchreife</v>
      </c>
      <c r="E24" s="54">
        <v>300</v>
      </c>
      <c r="F24" s="55">
        <v>5.4</v>
      </c>
      <c r="G24" s="56">
        <v>5.3</v>
      </c>
      <c r="H24" s="56">
        <v>9.4677000000000007</v>
      </c>
      <c r="I24" s="54">
        <v>69</v>
      </c>
      <c r="J24" s="54">
        <v>43</v>
      </c>
      <c r="K24" s="54">
        <v>950</v>
      </c>
      <c r="L24" s="54">
        <v>70</v>
      </c>
      <c r="M24" s="54">
        <v>350</v>
      </c>
      <c r="N24" s="54"/>
      <c r="O24" s="54"/>
      <c r="P24" s="54"/>
      <c r="Q24" s="54">
        <v>66</v>
      </c>
      <c r="R24" s="54">
        <v>70</v>
      </c>
      <c r="S24" s="57">
        <v>50</v>
      </c>
      <c r="T24" s="56" t="s">
        <v>647</v>
      </c>
      <c r="U24" s="56" t="s">
        <v>647</v>
      </c>
      <c r="V24" s="56" t="s">
        <v>647</v>
      </c>
      <c r="W24" s="57" t="s">
        <v>647</v>
      </c>
      <c r="X24" s="60" t="s">
        <v>647</v>
      </c>
      <c r="Z24" s="260"/>
      <c r="AA24" s="263"/>
      <c r="AB24" s="150" t="s">
        <v>668</v>
      </c>
      <c r="AC24" s="45"/>
      <c r="AD24" s="151" t="s">
        <v>639</v>
      </c>
      <c r="AE24" s="221" t="s">
        <v>640</v>
      </c>
      <c r="AF24" s="47"/>
      <c r="AG24" s="48"/>
      <c r="AH24" s="49"/>
      <c r="AI24" s="49"/>
      <c r="AJ24" s="47"/>
      <c r="AK24" s="47"/>
      <c r="AL24" s="47"/>
      <c r="AM24" s="47"/>
      <c r="AN24" s="47"/>
      <c r="AO24" s="47"/>
      <c r="AP24" s="47"/>
      <c r="AQ24" s="47"/>
      <c r="AR24" s="47"/>
      <c r="AS24" s="47"/>
      <c r="AT24" s="50"/>
      <c r="AU24" s="49"/>
      <c r="AV24" s="49"/>
      <c r="AW24" s="49"/>
      <c r="AX24" s="50"/>
      <c r="AY24" s="53"/>
    </row>
    <row r="25" spans="1:51" s="2" customFormat="1" ht="15.75" customHeight="1" thickBot="1" x14ac:dyDescent="0.2">
      <c r="A25" s="518"/>
      <c r="B25" s="177"/>
      <c r="C25" s="404"/>
      <c r="D25" s="291" t="str">
        <f t="shared" si="2"/>
        <v>Teigreife</v>
      </c>
      <c r="E25" s="91">
        <v>400</v>
      </c>
      <c r="F25" s="179">
        <v>5.0999999999999996</v>
      </c>
      <c r="G25" s="90">
        <v>5</v>
      </c>
      <c r="H25" s="90">
        <v>9.03735</v>
      </c>
      <c r="I25" s="91">
        <v>67</v>
      </c>
      <c r="J25" s="91">
        <v>43</v>
      </c>
      <c r="K25" s="91">
        <v>950</v>
      </c>
      <c r="L25" s="91">
        <v>70</v>
      </c>
      <c r="M25" s="91">
        <v>290</v>
      </c>
      <c r="N25" s="91"/>
      <c r="O25" s="91"/>
      <c r="P25" s="91"/>
      <c r="Q25" s="91">
        <v>63</v>
      </c>
      <c r="R25" s="91">
        <v>70</v>
      </c>
      <c r="S25" s="180">
        <v>50</v>
      </c>
      <c r="T25" s="90" t="s">
        <v>647</v>
      </c>
      <c r="U25" s="90" t="s">
        <v>647</v>
      </c>
      <c r="V25" s="90" t="s">
        <v>647</v>
      </c>
      <c r="W25" s="180" t="s">
        <v>647</v>
      </c>
      <c r="X25" s="93" t="s">
        <v>647</v>
      </c>
      <c r="Z25" s="260"/>
      <c r="AA25" s="263"/>
      <c r="AB25" s="207" t="s">
        <v>668</v>
      </c>
      <c r="AC25" s="34"/>
      <c r="AD25" s="152" t="s">
        <v>642</v>
      </c>
      <c r="AE25" s="222" t="s">
        <v>643</v>
      </c>
      <c r="AF25" s="54"/>
      <c r="AG25" s="55"/>
      <c r="AH25" s="56"/>
      <c r="AI25" s="56"/>
      <c r="AJ25" s="54"/>
      <c r="AK25" s="54"/>
      <c r="AL25" s="54"/>
      <c r="AM25" s="54"/>
      <c r="AN25" s="54"/>
      <c r="AO25" s="54"/>
      <c r="AP25" s="54"/>
      <c r="AQ25" s="54"/>
      <c r="AR25" s="54"/>
      <c r="AS25" s="54"/>
      <c r="AT25" s="57"/>
      <c r="AU25" s="56"/>
      <c r="AV25" s="56"/>
      <c r="AW25" s="56"/>
      <c r="AX25" s="57"/>
      <c r="AY25" s="60"/>
    </row>
    <row r="26" spans="1:51" s="2" customFormat="1" ht="12.75" customHeight="1" thickBot="1" x14ac:dyDescent="0.2">
      <c r="A26" s="519" t="str">
        <f>IF($Y$2=1,Z27,AA27)</f>
        <v>Grünfutter verschiedene</v>
      </c>
      <c r="B26" s="252" t="str">
        <f>IF($Y$2=1,AB27,AB28)</f>
        <v>Ackerbohnen</v>
      </c>
      <c r="C26" s="405" t="s">
        <v>669</v>
      </c>
      <c r="D26" s="283" t="str">
        <f t="shared" si="2"/>
        <v>vor Blüte</v>
      </c>
      <c r="E26" s="25">
        <v>150</v>
      </c>
      <c r="F26" s="26">
        <v>5.9</v>
      </c>
      <c r="G26" s="26">
        <v>6</v>
      </c>
      <c r="H26" s="26">
        <v>10.228676543209875</v>
      </c>
      <c r="I26" s="182">
        <v>92</v>
      </c>
      <c r="J26" s="182">
        <v>122</v>
      </c>
      <c r="K26" s="182">
        <v>900</v>
      </c>
      <c r="L26" s="182">
        <v>200</v>
      </c>
      <c r="M26" s="182">
        <v>260</v>
      </c>
      <c r="N26" s="182"/>
      <c r="O26" s="182"/>
      <c r="P26" s="182"/>
      <c r="Q26" s="182">
        <v>73</v>
      </c>
      <c r="R26" s="182">
        <v>75</v>
      </c>
      <c r="S26" s="182">
        <v>100</v>
      </c>
      <c r="T26" s="26">
        <v>15.5</v>
      </c>
      <c r="U26" s="26">
        <v>3.5</v>
      </c>
      <c r="V26" s="26">
        <v>3.3</v>
      </c>
      <c r="W26" s="182">
        <v>23</v>
      </c>
      <c r="X26" s="31">
        <v>2</v>
      </c>
      <c r="Z26" s="261"/>
      <c r="AA26" s="264"/>
      <c r="AB26" s="177"/>
      <c r="AC26" s="70"/>
      <c r="AD26" s="217" t="s">
        <v>645</v>
      </c>
      <c r="AE26" s="228" t="s">
        <v>646</v>
      </c>
      <c r="AF26" s="178"/>
      <c r="AG26" s="179"/>
      <c r="AH26" s="90"/>
      <c r="AI26" s="90"/>
      <c r="AJ26" s="91"/>
      <c r="AK26" s="91"/>
      <c r="AL26" s="91"/>
      <c r="AM26" s="91"/>
      <c r="AN26" s="91"/>
      <c r="AO26" s="91"/>
      <c r="AP26" s="91"/>
      <c r="AQ26" s="91"/>
      <c r="AR26" s="91"/>
      <c r="AS26" s="91"/>
      <c r="AT26" s="180"/>
      <c r="AU26" s="90"/>
      <c r="AV26" s="90"/>
      <c r="AW26" s="90"/>
      <c r="AX26" s="180"/>
      <c r="AY26" s="93"/>
    </row>
    <row r="27" spans="1:51" s="2" customFormat="1" ht="15.75" customHeight="1" x14ac:dyDescent="0.15">
      <c r="A27" s="517"/>
      <c r="B27" s="276"/>
      <c r="C27" s="401"/>
      <c r="D27" s="200" t="str">
        <f t="shared" si="2"/>
        <v>Hülsenansatz</v>
      </c>
      <c r="E27" s="36">
        <v>250</v>
      </c>
      <c r="F27" s="37">
        <v>5.9</v>
      </c>
      <c r="G27" s="38">
        <v>5.9</v>
      </c>
      <c r="H27" s="38">
        <v>10.139774974007562</v>
      </c>
      <c r="I27" s="36">
        <v>93</v>
      </c>
      <c r="J27" s="36">
        <v>105</v>
      </c>
      <c r="K27" s="36">
        <v>920</v>
      </c>
      <c r="L27" s="36">
        <v>170</v>
      </c>
      <c r="M27" s="36">
        <v>270</v>
      </c>
      <c r="N27" s="36"/>
      <c r="O27" s="36"/>
      <c r="P27" s="36"/>
      <c r="Q27" s="36">
        <v>72</v>
      </c>
      <c r="R27" s="36">
        <v>70</v>
      </c>
      <c r="S27" s="39">
        <v>80</v>
      </c>
      <c r="T27" s="38">
        <v>15.5</v>
      </c>
      <c r="U27" s="38">
        <v>3.5</v>
      </c>
      <c r="V27" s="38">
        <v>3.3</v>
      </c>
      <c r="W27" s="39">
        <v>23</v>
      </c>
      <c r="X27" s="42">
        <v>2</v>
      </c>
      <c r="Z27" s="266" t="s">
        <v>670</v>
      </c>
      <c r="AA27" s="267" t="s">
        <v>671</v>
      </c>
      <c r="AB27" s="148" t="s">
        <v>672</v>
      </c>
      <c r="AC27" s="23"/>
      <c r="AD27" s="24" t="s">
        <v>673</v>
      </c>
      <c r="AE27" s="146" t="s">
        <v>674</v>
      </c>
      <c r="AF27" s="28"/>
      <c r="AG27" s="26"/>
      <c r="AH27" s="26"/>
      <c r="AI27" s="26"/>
      <c r="AJ27" s="182"/>
      <c r="AK27" s="182"/>
      <c r="AL27" s="182"/>
      <c r="AM27" s="182"/>
      <c r="AN27" s="182"/>
      <c r="AO27" s="182"/>
      <c r="AP27" s="182"/>
      <c r="AQ27" s="182"/>
      <c r="AR27" s="182"/>
      <c r="AS27" s="182"/>
      <c r="AT27" s="182"/>
      <c r="AU27" s="26"/>
      <c r="AV27" s="26"/>
      <c r="AW27" s="26"/>
      <c r="AX27" s="182"/>
      <c r="AY27" s="31"/>
    </row>
    <row r="28" spans="1:51" s="2" customFormat="1" x14ac:dyDescent="0.15">
      <c r="A28" s="517"/>
      <c r="B28" s="275" t="str">
        <f>IF($Y$2=1,AB29,AB30)</f>
        <v>Erbsen</v>
      </c>
      <c r="C28" s="402" t="s">
        <v>675</v>
      </c>
      <c r="D28" s="284" t="str">
        <f t="shared" si="2"/>
        <v>Blüte</v>
      </c>
      <c r="E28" s="47">
        <v>150</v>
      </c>
      <c r="F28" s="48">
        <v>6.5</v>
      </c>
      <c r="G28" s="49">
        <v>6.7</v>
      </c>
      <c r="H28" s="49">
        <v>11.085671606805294</v>
      </c>
      <c r="I28" s="47">
        <v>98</v>
      </c>
      <c r="J28" s="47">
        <v>122</v>
      </c>
      <c r="K28" s="47">
        <v>920</v>
      </c>
      <c r="L28" s="47">
        <v>200</v>
      </c>
      <c r="M28" s="47">
        <v>220</v>
      </c>
      <c r="N28" s="47"/>
      <c r="O28" s="47"/>
      <c r="P28" s="47"/>
      <c r="Q28" s="47">
        <v>78</v>
      </c>
      <c r="R28" s="47">
        <v>75</v>
      </c>
      <c r="S28" s="50">
        <v>80</v>
      </c>
      <c r="T28" s="49">
        <v>16.2</v>
      </c>
      <c r="U28" s="49">
        <v>3.3</v>
      </c>
      <c r="V28" s="49">
        <v>3.2</v>
      </c>
      <c r="W28" s="50">
        <v>23</v>
      </c>
      <c r="X28" s="53">
        <v>0.4</v>
      </c>
      <c r="Z28" s="268"/>
      <c r="AA28" s="268"/>
      <c r="AB28" s="207" t="s">
        <v>676</v>
      </c>
      <c r="AC28" s="34"/>
      <c r="AD28" s="35" t="s">
        <v>677</v>
      </c>
      <c r="AE28" s="232" t="s">
        <v>678</v>
      </c>
      <c r="AF28" s="190"/>
      <c r="AG28" s="37"/>
      <c r="AH28" s="38"/>
      <c r="AI28" s="38"/>
      <c r="AJ28" s="36"/>
      <c r="AK28" s="36"/>
      <c r="AL28" s="36"/>
      <c r="AM28" s="36"/>
      <c r="AN28" s="36"/>
      <c r="AO28" s="36"/>
      <c r="AP28" s="36"/>
      <c r="AQ28" s="36"/>
      <c r="AR28" s="36"/>
      <c r="AS28" s="36"/>
      <c r="AT28" s="39"/>
      <c r="AU28" s="38"/>
      <c r="AV28" s="38"/>
      <c r="AW28" s="38"/>
      <c r="AX28" s="39"/>
      <c r="AY28" s="42"/>
    </row>
    <row r="29" spans="1:51" s="2" customFormat="1" x14ac:dyDescent="0.15">
      <c r="A29" s="517"/>
      <c r="B29" s="207"/>
      <c r="C29" s="401"/>
      <c r="D29" s="285" t="str">
        <f t="shared" si="2"/>
        <v>Grüne Erbsen</v>
      </c>
      <c r="E29" s="54">
        <v>200</v>
      </c>
      <c r="F29" s="55">
        <v>6.3</v>
      </c>
      <c r="G29" s="56">
        <v>6.4</v>
      </c>
      <c r="H29" s="56">
        <v>10.713586671291479</v>
      </c>
      <c r="I29" s="54">
        <v>95</v>
      </c>
      <c r="J29" s="54">
        <v>99</v>
      </c>
      <c r="K29" s="54">
        <v>930</v>
      </c>
      <c r="L29" s="54">
        <v>160</v>
      </c>
      <c r="M29" s="54">
        <v>240</v>
      </c>
      <c r="N29" s="54"/>
      <c r="O29" s="54"/>
      <c r="P29" s="54"/>
      <c r="Q29" s="54">
        <v>76</v>
      </c>
      <c r="R29" s="54">
        <v>70</v>
      </c>
      <c r="S29" s="57">
        <v>70</v>
      </c>
      <c r="T29" s="56">
        <v>16.2</v>
      </c>
      <c r="U29" s="56">
        <v>3.3</v>
      </c>
      <c r="V29" s="56">
        <v>3.2</v>
      </c>
      <c r="W29" s="57">
        <v>23</v>
      </c>
      <c r="X29" s="60">
        <v>0.4</v>
      </c>
      <c r="Z29" s="268"/>
      <c r="AA29" s="268"/>
      <c r="AB29" s="150" t="s">
        <v>679</v>
      </c>
      <c r="AC29" s="45"/>
      <c r="AD29" s="151" t="s">
        <v>639</v>
      </c>
      <c r="AE29" s="233" t="s">
        <v>640</v>
      </c>
      <c r="AF29" s="173"/>
      <c r="AG29" s="48"/>
      <c r="AH29" s="49"/>
      <c r="AI29" s="49"/>
      <c r="AJ29" s="47"/>
      <c r="AK29" s="47"/>
      <c r="AL29" s="47"/>
      <c r="AM29" s="47"/>
      <c r="AN29" s="47"/>
      <c r="AO29" s="47"/>
      <c r="AP29" s="47"/>
      <c r="AQ29" s="47"/>
      <c r="AR29" s="47"/>
      <c r="AS29" s="47"/>
      <c r="AT29" s="50"/>
      <c r="AU29" s="49"/>
      <c r="AV29" s="49"/>
      <c r="AW29" s="49"/>
      <c r="AX29" s="50"/>
      <c r="AY29" s="53"/>
    </row>
    <row r="30" spans="1:51" s="2" customFormat="1" x14ac:dyDescent="0.15">
      <c r="A30" s="517"/>
      <c r="B30" s="277"/>
      <c r="C30" s="403"/>
      <c r="D30" s="286" t="str">
        <f t="shared" si="2"/>
        <v>Gelbe Erbsen</v>
      </c>
      <c r="E30" s="54">
        <v>300</v>
      </c>
      <c r="F30" s="55">
        <v>6.1</v>
      </c>
      <c r="G30" s="56">
        <v>6.2</v>
      </c>
      <c r="H30" s="56">
        <v>10.446617777746004</v>
      </c>
      <c r="I30" s="54">
        <v>92</v>
      </c>
      <c r="J30" s="54">
        <v>93</v>
      </c>
      <c r="K30" s="54">
        <v>935</v>
      </c>
      <c r="L30" s="54">
        <v>150</v>
      </c>
      <c r="M30" s="54">
        <v>260</v>
      </c>
      <c r="N30" s="54"/>
      <c r="O30" s="54"/>
      <c r="P30" s="54"/>
      <c r="Q30" s="54">
        <v>74</v>
      </c>
      <c r="R30" s="54">
        <v>70</v>
      </c>
      <c r="S30" s="57">
        <v>65</v>
      </c>
      <c r="T30" s="56">
        <v>16.2</v>
      </c>
      <c r="U30" s="56">
        <v>3.3</v>
      </c>
      <c r="V30" s="56">
        <v>3.2</v>
      </c>
      <c r="W30" s="57">
        <v>23</v>
      </c>
      <c r="X30" s="60">
        <v>0.4</v>
      </c>
      <c r="Z30" s="268"/>
      <c r="AA30" s="268"/>
      <c r="AB30" s="207" t="s">
        <v>680</v>
      </c>
      <c r="AC30" s="34"/>
      <c r="AD30" s="152" t="s">
        <v>681</v>
      </c>
      <c r="AE30" s="230" t="s">
        <v>682</v>
      </c>
      <c r="AF30" s="176"/>
      <c r="AG30" s="55"/>
      <c r="AH30" s="56"/>
      <c r="AI30" s="56"/>
      <c r="AJ30" s="54"/>
      <c r="AK30" s="54"/>
      <c r="AL30" s="54"/>
      <c r="AM30" s="54"/>
      <c r="AN30" s="54"/>
      <c r="AO30" s="54"/>
      <c r="AP30" s="54"/>
      <c r="AQ30" s="54"/>
      <c r="AR30" s="54"/>
      <c r="AS30" s="54"/>
      <c r="AT30" s="57"/>
      <c r="AU30" s="56"/>
      <c r="AV30" s="56"/>
      <c r="AW30" s="56"/>
      <c r="AX30" s="57"/>
      <c r="AY30" s="60"/>
    </row>
    <row r="31" spans="1:51" s="2" customFormat="1" x14ac:dyDescent="0.15">
      <c r="A31" s="517"/>
      <c r="B31" s="275" t="str">
        <f>IF($Y$2=1,AB32,AB33)</f>
        <v>Landsbergergemenge</v>
      </c>
      <c r="C31" s="401" t="s">
        <v>683</v>
      </c>
      <c r="D31" s="200" t="str">
        <f t="shared" si="2"/>
        <v>früh</v>
      </c>
      <c r="E31" s="61">
        <v>100</v>
      </c>
      <c r="F31" s="62">
        <v>6.6</v>
      </c>
      <c r="G31" s="62">
        <v>6.9</v>
      </c>
      <c r="H31" s="62">
        <v>11.181830847107438</v>
      </c>
      <c r="I31" s="85">
        <v>107</v>
      </c>
      <c r="J31" s="85">
        <v>159</v>
      </c>
      <c r="K31" s="85">
        <v>880</v>
      </c>
      <c r="L31" s="85">
        <v>260</v>
      </c>
      <c r="M31" s="85">
        <v>180</v>
      </c>
      <c r="N31" s="85"/>
      <c r="O31" s="85"/>
      <c r="P31" s="85"/>
      <c r="Q31" s="85">
        <v>80</v>
      </c>
      <c r="R31" s="85">
        <v>75</v>
      </c>
      <c r="S31" s="85">
        <v>120</v>
      </c>
      <c r="T31" s="62">
        <v>9.1</v>
      </c>
      <c r="U31" s="62">
        <v>3</v>
      </c>
      <c r="V31" s="62">
        <v>1.6</v>
      </c>
      <c r="W31" s="85">
        <v>27</v>
      </c>
      <c r="X31" s="67">
        <v>0.5</v>
      </c>
      <c r="Z31" s="268"/>
      <c r="AA31" s="268"/>
      <c r="AB31" s="174"/>
      <c r="AC31" s="175"/>
      <c r="AD31" s="215" t="s">
        <v>684</v>
      </c>
      <c r="AE31" s="234" t="s">
        <v>685</v>
      </c>
      <c r="AF31" s="176"/>
      <c r="AG31" s="55"/>
      <c r="AH31" s="56"/>
      <c r="AI31" s="56"/>
      <c r="AJ31" s="54"/>
      <c r="AK31" s="54"/>
      <c r="AL31" s="54"/>
      <c r="AM31" s="54"/>
      <c r="AN31" s="54"/>
      <c r="AO31" s="54"/>
      <c r="AP31" s="54"/>
      <c r="AQ31" s="54"/>
      <c r="AR31" s="54"/>
      <c r="AS31" s="54"/>
      <c r="AT31" s="57"/>
      <c r="AU31" s="56"/>
      <c r="AV31" s="56"/>
      <c r="AW31" s="56"/>
      <c r="AX31" s="57"/>
      <c r="AY31" s="60"/>
    </row>
    <row r="32" spans="1:51" s="2" customFormat="1" x14ac:dyDescent="0.15">
      <c r="A32" s="517"/>
      <c r="B32" s="276"/>
      <c r="C32" s="401"/>
      <c r="D32" s="200" t="str">
        <f t="shared" si="2"/>
        <v>spät</v>
      </c>
      <c r="E32" s="36">
        <v>120</v>
      </c>
      <c r="F32" s="37">
        <v>5.5</v>
      </c>
      <c r="G32" s="38">
        <v>5.6</v>
      </c>
      <c r="H32" s="38">
        <v>9.6039019858603716</v>
      </c>
      <c r="I32" s="36">
        <v>86</v>
      </c>
      <c r="J32" s="36">
        <v>93</v>
      </c>
      <c r="K32" s="36">
        <v>890</v>
      </c>
      <c r="L32" s="36">
        <v>150</v>
      </c>
      <c r="M32" s="36">
        <v>300</v>
      </c>
      <c r="N32" s="36"/>
      <c r="O32" s="36"/>
      <c r="P32" s="36"/>
      <c r="Q32" s="36">
        <v>71</v>
      </c>
      <c r="R32" s="36">
        <v>70</v>
      </c>
      <c r="S32" s="39">
        <v>110</v>
      </c>
      <c r="T32" s="38">
        <v>9.1</v>
      </c>
      <c r="U32" s="38">
        <v>3</v>
      </c>
      <c r="V32" s="38">
        <v>1.6</v>
      </c>
      <c r="W32" s="39">
        <v>27</v>
      </c>
      <c r="X32" s="42">
        <v>0.5</v>
      </c>
      <c r="Z32" s="268"/>
      <c r="AA32" s="268"/>
      <c r="AB32" s="149" t="s">
        <v>686</v>
      </c>
      <c r="AC32" s="34"/>
      <c r="AD32" s="35" t="s">
        <v>687</v>
      </c>
      <c r="AE32" s="232" t="s">
        <v>688</v>
      </c>
      <c r="AF32" s="64"/>
      <c r="AG32" s="62"/>
      <c r="AH32" s="62"/>
      <c r="AI32" s="62"/>
      <c r="AJ32" s="85"/>
      <c r="AK32" s="85"/>
      <c r="AL32" s="85"/>
      <c r="AM32" s="85"/>
      <c r="AN32" s="85"/>
      <c r="AO32" s="85"/>
      <c r="AP32" s="85"/>
      <c r="AQ32" s="85"/>
      <c r="AR32" s="85"/>
      <c r="AS32" s="85"/>
      <c r="AT32" s="85"/>
      <c r="AU32" s="62"/>
      <c r="AV32" s="62"/>
      <c r="AW32" s="62"/>
      <c r="AX32" s="85"/>
      <c r="AY32" s="67"/>
    </row>
    <row r="33" spans="1:51" s="2" customFormat="1" x14ac:dyDescent="0.15">
      <c r="A33" s="517"/>
      <c r="B33" s="275" t="str">
        <f>IF($Y$2=1,AB34,AB35)</f>
        <v>Wickhafer</v>
      </c>
      <c r="C33" s="402" t="s">
        <v>689</v>
      </c>
      <c r="D33" s="284" t="str">
        <f t="shared" si="2"/>
        <v>früh</v>
      </c>
      <c r="E33" s="47">
        <v>100</v>
      </c>
      <c r="F33" s="48">
        <v>6.4</v>
      </c>
      <c r="G33" s="49">
        <v>6.6</v>
      </c>
      <c r="H33" s="49">
        <v>10.778620429383009</v>
      </c>
      <c r="I33" s="47">
        <v>103</v>
      </c>
      <c r="J33" s="47">
        <v>153</v>
      </c>
      <c r="K33" s="47">
        <v>870</v>
      </c>
      <c r="L33" s="47">
        <v>250</v>
      </c>
      <c r="M33" s="47">
        <v>200</v>
      </c>
      <c r="N33" s="47"/>
      <c r="O33" s="47"/>
      <c r="P33" s="47"/>
      <c r="Q33" s="47">
        <v>78</v>
      </c>
      <c r="R33" s="47">
        <v>75</v>
      </c>
      <c r="S33" s="50">
        <v>130</v>
      </c>
      <c r="T33" s="49">
        <v>9.1</v>
      </c>
      <c r="U33" s="49" t="s">
        <v>647</v>
      </c>
      <c r="V33" s="49">
        <v>1.1000000000000001</v>
      </c>
      <c r="W33" s="50" t="s">
        <v>647</v>
      </c>
      <c r="X33" s="53" t="s">
        <v>647</v>
      </c>
      <c r="Z33" s="268"/>
      <c r="AA33" s="268"/>
      <c r="AB33" s="207" t="s">
        <v>690</v>
      </c>
      <c r="AC33" s="34"/>
      <c r="AD33" s="35" t="s">
        <v>691</v>
      </c>
      <c r="AE33" s="232" t="s">
        <v>692</v>
      </c>
      <c r="AF33" s="190"/>
      <c r="AG33" s="37"/>
      <c r="AH33" s="38"/>
      <c r="AI33" s="38"/>
      <c r="AJ33" s="36"/>
      <c r="AK33" s="36"/>
      <c r="AL33" s="36"/>
      <c r="AM33" s="36"/>
      <c r="AN33" s="36"/>
      <c r="AO33" s="36"/>
      <c r="AP33" s="36"/>
      <c r="AQ33" s="36"/>
      <c r="AR33" s="36"/>
      <c r="AS33" s="36"/>
      <c r="AT33" s="39"/>
      <c r="AU33" s="38"/>
      <c r="AV33" s="38"/>
      <c r="AW33" s="38"/>
      <c r="AX33" s="39"/>
      <c r="AY33" s="42"/>
    </row>
    <row r="34" spans="1:51" s="2" customFormat="1" x14ac:dyDescent="0.15">
      <c r="A34" s="517"/>
      <c r="B34" s="276"/>
      <c r="C34" s="403"/>
      <c r="D34" s="286" t="str">
        <f t="shared" si="2"/>
        <v>spät</v>
      </c>
      <c r="E34" s="54">
        <v>120</v>
      </c>
      <c r="F34" s="55">
        <v>5.8</v>
      </c>
      <c r="G34" s="56">
        <v>5.9</v>
      </c>
      <c r="H34" s="56">
        <v>10.043309607438019</v>
      </c>
      <c r="I34" s="54">
        <v>94</v>
      </c>
      <c r="J34" s="54">
        <v>111</v>
      </c>
      <c r="K34" s="54">
        <v>880</v>
      </c>
      <c r="L34" s="54">
        <v>180</v>
      </c>
      <c r="M34" s="54">
        <v>260</v>
      </c>
      <c r="N34" s="54"/>
      <c r="O34" s="54"/>
      <c r="P34" s="54"/>
      <c r="Q34" s="54">
        <v>74</v>
      </c>
      <c r="R34" s="54">
        <v>70</v>
      </c>
      <c r="S34" s="57">
        <v>120</v>
      </c>
      <c r="T34" s="56">
        <v>9.1</v>
      </c>
      <c r="U34" s="56" t="s">
        <v>647</v>
      </c>
      <c r="V34" s="56">
        <v>1.1000000000000001</v>
      </c>
      <c r="W34" s="57" t="s">
        <v>647</v>
      </c>
      <c r="X34" s="60" t="s">
        <v>647</v>
      </c>
      <c r="Z34" s="268"/>
      <c r="AA34" s="268"/>
      <c r="AB34" s="150" t="s">
        <v>693</v>
      </c>
      <c r="AC34" s="45"/>
      <c r="AD34" s="151" t="s">
        <v>687</v>
      </c>
      <c r="AE34" s="233" t="s">
        <v>688</v>
      </c>
      <c r="AF34" s="173"/>
      <c r="AG34" s="48"/>
      <c r="AH34" s="49"/>
      <c r="AI34" s="49"/>
      <c r="AJ34" s="47"/>
      <c r="AK34" s="47"/>
      <c r="AL34" s="47"/>
      <c r="AM34" s="47"/>
      <c r="AN34" s="47"/>
      <c r="AO34" s="47"/>
      <c r="AP34" s="47"/>
      <c r="AQ34" s="47"/>
      <c r="AR34" s="47"/>
      <c r="AS34" s="47"/>
      <c r="AT34" s="50"/>
      <c r="AU34" s="49"/>
      <c r="AV34" s="49"/>
      <c r="AW34" s="49"/>
      <c r="AX34" s="50"/>
      <c r="AY34" s="53"/>
    </row>
    <row r="35" spans="1:51" s="2" customFormat="1" x14ac:dyDescent="0.15">
      <c r="A35" s="517"/>
      <c r="B35" s="275" t="str">
        <f>IF($Y$2=1,AB36,AB37)</f>
        <v>Chinakohl</v>
      </c>
      <c r="C35" s="401" t="s">
        <v>694</v>
      </c>
      <c r="D35" s="200" t="str">
        <f t="shared" si="2"/>
        <v>früh</v>
      </c>
      <c r="E35" s="61">
        <v>80</v>
      </c>
      <c r="F35" s="62">
        <v>6.4</v>
      </c>
      <c r="G35" s="62">
        <v>6.7</v>
      </c>
      <c r="H35" s="62">
        <v>10.787378702602723</v>
      </c>
      <c r="I35" s="85">
        <v>96</v>
      </c>
      <c r="J35" s="85">
        <v>122</v>
      </c>
      <c r="K35" s="85">
        <v>870</v>
      </c>
      <c r="L35" s="85">
        <v>200</v>
      </c>
      <c r="M35" s="85">
        <v>130</v>
      </c>
      <c r="N35" s="85"/>
      <c r="O35" s="85"/>
      <c r="P35" s="85"/>
      <c r="Q35" s="85">
        <v>80</v>
      </c>
      <c r="R35" s="85">
        <v>75</v>
      </c>
      <c r="S35" s="85">
        <v>130</v>
      </c>
      <c r="T35" s="62">
        <v>23</v>
      </c>
      <c r="U35" s="62" t="s">
        <v>647</v>
      </c>
      <c r="V35" s="62">
        <v>1.5</v>
      </c>
      <c r="W35" s="85" t="s">
        <v>647</v>
      </c>
      <c r="X35" s="67" t="s">
        <v>647</v>
      </c>
      <c r="Z35" s="268"/>
      <c r="AA35" s="268"/>
      <c r="AB35" s="209" t="s">
        <v>695</v>
      </c>
      <c r="AC35" s="175"/>
      <c r="AD35" s="215" t="s">
        <v>691</v>
      </c>
      <c r="AE35" s="234" t="s">
        <v>692</v>
      </c>
      <c r="AF35" s="176"/>
      <c r="AG35" s="55"/>
      <c r="AH35" s="56"/>
      <c r="AI35" s="56"/>
      <c r="AJ35" s="54"/>
      <c r="AK35" s="54"/>
      <c r="AL35" s="54"/>
      <c r="AM35" s="54"/>
      <c r="AN35" s="54"/>
      <c r="AO35" s="54"/>
      <c r="AP35" s="54"/>
      <c r="AQ35" s="54"/>
      <c r="AR35" s="54"/>
      <c r="AS35" s="54"/>
      <c r="AT35" s="57"/>
      <c r="AU35" s="56"/>
      <c r="AV35" s="56"/>
      <c r="AW35" s="56"/>
      <c r="AX35" s="57"/>
      <c r="AY35" s="60"/>
    </row>
    <row r="36" spans="1:51" s="2" customFormat="1" x14ac:dyDescent="0.15">
      <c r="A36" s="517"/>
      <c r="B36" s="276"/>
      <c r="C36" s="401"/>
      <c r="D36" s="200" t="str">
        <f t="shared" si="2"/>
        <v>spät</v>
      </c>
      <c r="E36" s="36">
        <v>120</v>
      </c>
      <c r="F36" s="37">
        <v>6.1</v>
      </c>
      <c r="G36" s="38">
        <v>6.4</v>
      </c>
      <c r="H36" s="38">
        <v>10.379890420971075</v>
      </c>
      <c r="I36" s="36">
        <v>91</v>
      </c>
      <c r="J36" s="36">
        <v>93</v>
      </c>
      <c r="K36" s="36">
        <v>880</v>
      </c>
      <c r="L36" s="36">
        <v>150</v>
      </c>
      <c r="M36" s="36">
        <v>200</v>
      </c>
      <c r="N36" s="36"/>
      <c r="O36" s="36"/>
      <c r="P36" s="36"/>
      <c r="Q36" s="36">
        <v>78</v>
      </c>
      <c r="R36" s="36">
        <v>70</v>
      </c>
      <c r="S36" s="39">
        <v>120</v>
      </c>
      <c r="T36" s="38">
        <v>23</v>
      </c>
      <c r="U36" s="38" t="s">
        <v>647</v>
      </c>
      <c r="V36" s="38">
        <v>1.5</v>
      </c>
      <c r="W36" s="39" t="s">
        <v>647</v>
      </c>
      <c r="X36" s="42" t="s">
        <v>647</v>
      </c>
      <c r="Z36" s="268"/>
      <c r="AA36" s="268"/>
      <c r="AB36" s="149" t="s">
        <v>696</v>
      </c>
      <c r="AC36" s="34"/>
      <c r="AD36" s="35" t="s">
        <v>687</v>
      </c>
      <c r="AE36" s="232" t="s">
        <v>688</v>
      </c>
      <c r="AF36" s="64"/>
      <c r="AG36" s="62"/>
      <c r="AH36" s="62"/>
      <c r="AI36" s="62"/>
      <c r="AJ36" s="85"/>
      <c r="AK36" s="85"/>
      <c r="AL36" s="85"/>
      <c r="AM36" s="85"/>
      <c r="AN36" s="85"/>
      <c r="AO36" s="85"/>
      <c r="AP36" s="85"/>
      <c r="AQ36" s="85"/>
      <c r="AR36" s="85"/>
      <c r="AS36" s="85"/>
      <c r="AT36" s="85"/>
      <c r="AU36" s="62"/>
      <c r="AV36" s="62"/>
      <c r="AW36" s="62"/>
      <c r="AX36" s="85"/>
      <c r="AY36" s="67"/>
    </row>
    <row r="37" spans="1:51" s="2" customFormat="1" x14ac:dyDescent="0.15">
      <c r="A37" s="517"/>
      <c r="B37" s="275" t="str">
        <f>IF($Y$2=1,AB38,AB39)</f>
        <v>Markstammkohl</v>
      </c>
      <c r="C37" s="402" t="s">
        <v>697</v>
      </c>
      <c r="D37" s="284" t="str">
        <f t="shared" si="2"/>
        <v>früh</v>
      </c>
      <c r="E37" s="47">
        <v>100</v>
      </c>
      <c r="F37" s="48">
        <v>6.4</v>
      </c>
      <c r="G37" s="49">
        <v>6.7</v>
      </c>
      <c r="H37" s="49">
        <v>10.699500304498271</v>
      </c>
      <c r="I37" s="47">
        <v>92</v>
      </c>
      <c r="J37" s="47">
        <v>110</v>
      </c>
      <c r="K37" s="47">
        <v>850</v>
      </c>
      <c r="L37" s="47">
        <v>180</v>
      </c>
      <c r="M37" s="47">
        <v>130</v>
      </c>
      <c r="N37" s="47"/>
      <c r="O37" s="47"/>
      <c r="P37" s="47"/>
      <c r="Q37" s="47">
        <v>82</v>
      </c>
      <c r="R37" s="47">
        <v>75</v>
      </c>
      <c r="S37" s="50">
        <v>150</v>
      </c>
      <c r="T37" s="49">
        <v>24</v>
      </c>
      <c r="U37" s="49">
        <v>3.5</v>
      </c>
      <c r="V37" s="49">
        <v>1.5</v>
      </c>
      <c r="W37" s="50">
        <v>29</v>
      </c>
      <c r="X37" s="53">
        <v>1.7</v>
      </c>
      <c r="Z37" s="268"/>
      <c r="AA37" s="268"/>
      <c r="AB37" s="207" t="s">
        <v>698</v>
      </c>
      <c r="AC37" s="34"/>
      <c r="AD37" s="35" t="s">
        <v>691</v>
      </c>
      <c r="AE37" s="232" t="s">
        <v>692</v>
      </c>
      <c r="AF37" s="190"/>
      <c r="AG37" s="37"/>
      <c r="AH37" s="38"/>
      <c r="AI37" s="38"/>
      <c r="AJ37" s="36"/>
      <c r="AK37" s="36"/>
      <c r="AL37" s="36"/>
      <c r="AM37" s="36"/>
      <c r="AN37" s="36"/>
      <c r="AO37" s="36"/>
      <c r="AP37" s="36"/>
      <c r="AQ37" s="36"/>
      <c r="AR37" s="36"/>
      <c r="AS37" s="36"/>
      <c r="AT37" s="39"/>
      <c r="AU37" s="38"/>
      <c r="AV37" s="38"/>
      <c r="AW37" s="38"/>
      <c r="AX37" s="39"/>
      <c r="AY37" s="42"/>
    </row>
    <row r="38" spans="1:51" s="2" customFormat="1" x14ac:dyDescent="0.15">
      <c r="A38" s="517"/>
      <c r="B38" s="276"/>
      <c r="C38" s="403"/>
      <c r="D38" s="286" t="str">
        <f t="shared" si="2"/>
        <v>spät</v>
      </c>
      <c r="E38" s="54">
        <v>150</v>
      </c>
      <c r="F38" s="55">
        <v>6.1</v>
      </c>
      <c r="G38" s="56">
        <v>6.3</v>
      </c>
      <c r="H38" s="56">
        <v>10.258940000000001</v>
      </c>
      <c r="I38" s="54">
        <v>85</v>
      </c>
      <c r="J38" s="54">
        <v>74</v>
      </c>
      <c r="K38" s="54">
        <v>860</v>
      </c>
      <c r="L38" s="54">
        <v>120</v>
      </c>
      <c r="M38" s="54">
        <v>200</v>
      </c>
      <c r="N38" s="54"/>
      <c r="O38" s="54"/>
      <c r="P38" s="54"/>
      <c r="Q38" s="54">
        <v>79</v>
      </c>
      <c r="R38" s="54">
        <v>70</v>
      </c>
      <c r="S38" s="57">
        <v>140</v>
      </c>
      <c r="T38" s="56">
        <v>24</v>
      </c>
      <c r="U38" s="56">
        <v>3.5</v>
      </c>
      <c r="V38" s="56">
        <v>1.5</v>
      </c>
      <c r="W38" s="57">
        <v>29</v>
      </c>
      <c r="X38" s="60">
        <v>1.7</v>
      </c>
      <c r="Z38" s="268"/>
      <c r="AA38" s="268"/>
      <c r="AB38" s="150" t="s">
        <v>699</v>
      </c>
      <c r="AC38" s="45"/>
      <c r="AD38" s="151" t="s">
        <v>687</v>
      </c>
      <c r="AE38" s="233" t="s">
        <v>688</v>
      </c>
      <c r="AF38" s="173"/>
      <c r="AG38" s="48"/>
      <c r="AH38" s="49"/>
      <c r="AI38" s="49"/>
      <c r="AJ38" s="47"/>
      <c r="AK38" s="47"/>
      <c r="AL38" s="47"/>
      <c r="AM38" s="47"/>
      <c r="AN38" s="47"/>
      <c r="AO38" s="47"/>
      <c r="AP38" s="47"/>
      <c r="AQ38" s="47"/>
      <c r="AR38" s="47"/>
      <c r="AS38" s="47"/>
      <c r="AT38" s="50"/>
      <c r="AU38" s="49"/>
      <c r="AV38" s="49"/>
      <c r="AW38" s="49"/>
      <c r="AX38" s="50"/>
      <c r="AY38" s="53"/>
    </row>
    <row r="39" spans="1:51" s="2" customFormat="1" x14ac:dyDescent="0.15">
      <c r="A39" s="517"/>
      <c r="B39" s="275" t="str">
        <f>IF($Y$2=1,AB40,AB41)</f>
        <v>Raps</v>
      </c>
      <c r="C39" s="401" t="s">
        <v>700</v>
      </c>
      <c r="D39" s="200" t="str">
        <f t="shared" si="2"/>
        <v>früh</v>
      </c>
      <c r="E39" s="61">
        <v>100</v>
      </c>
      <c r="F39" s="62">
        <v>6.3</v>
      </c>
      <c r="G39" s="62">
        <v>6.6</v>
      </c>
      <c r="H39" s="62">
        <v>10.570172970521542</v>
      </c>
      <c r="I39" s="85">
        <v>94</v>
      </c>
      <c r="J39" s="85">
        <v>122</v>
      </c>
      <c r="K39" s="85">
        <v>840</v>
      </c>
      <c r="L39" s="85">
        <v>200</v>
      </c>
      <c r="M39" s="85">
        <v>160</v>
      </c>
      <c r="N39" s="85"/>
      <c r="O39" s="85"/>
      <c r="P39" s="85"/>
      <c r="Q39" s="85">
        <v>81</v>
      </c>
      <c r="R39" s="85">
        <v>75</v>
      </c>
      <c r="S39" s="85">
        <v>160</v>
      </c>
      <c r="T39" s="62">
        <v>20</v>
      </c>
      <c r="U39" s="62">
        <v>4.5999999999999996</v>
      </c>
      <c r="V39" s="62">
        <v>1.9</v>
      </c>
      <c r="W39" s="85">
        <v>32</v>
      </c>
      <c r="X39" s="67">
        <v>1.3</v>
      </c>
      <c r="Z39" s="268"/>
      <c r="AA39" s="268"/>
      <c r="AB39" s="209" t="s">
        <v>701</v>
      </c>
      <c r="AC39" s="175"/>
      <c r="AD39" s="215" t="s">
        <v>691</v>
      </c>
      <c r="AE39" s="234" t="s">
        <v>692</v>
      </c>
      <c r="AF39" s="176"/>
      <c r="AG39" s="55"/>
      <c r="AH39" s="56"/>
      <c r="AI39" s="56"/>
      <c r="AJ39" s="54"/>
      <c r="AK39" s="54"/>
      <c r="AL39" s="54"/>
      <c r="AM39" s="54"/>
      <c r="AN39" s="54"/>
      <c r="AO39" s="54"/>
      <c r="AP39" s="54"/>
      <c r="AQ39" s="54"/>
      <c r="AR39" s="54"/>
      <c r="AS39" s="54"/>
      <c r="AT39" s="57"/>
      <c r="AU39" s="56"/>
      <c r="AV39" s="56"/>
      <c r="AW39" s="56"/>
      <c r="AX39" s="57"/>
      <c r="AY39" s="60"/>
    </row>
    <row r="40" spans="1:51" s="2" customFormat="1" x14ac:dyDescent="0.15">
      <c r="A40" s="517"/>
      <c r="B40" s="276"/>
      <c r="C40" s="401"/>
      <c r="D40" s="200" t="str">
        <f t="shared" si="2"/>
        <v>spät</v>
      </c>
      <c r="E40" s="36">
        <v>130</v>
      </c>
      <c r="F40" s="37">
        <v>5.7</v>
      </c>
      <c r="G40" s="38">
        <v>5.9</v>
      </c>
      <c r="H40" s="38">
        <v>9.796207179556518</v>
      </c>
      <c r="I40" s="36">
        <v>88</v>
      </c>
      <c r="J40" s="36">
        <v>93</v>
      </c>
      <c r="K40" s="36">
        <v>860</v>
      </c>
      <c r="L40" s="36">
        <v>150</v>
      </c>
      <c r="M40" s="36">
        <v>250</v>
      </c>
      <c r="N40" s="36"/>
      <c r="O40" s="36"/>
      <c r="P40" s="36"/>
      <c r="Q40" s="36">
        <v>75</v>
      </c>
      <c r="R40" s="36">
        <v>70</v>
      </c>
      <c r="S40" s="39">
        <v>140</v>
      </c>
      <c r="T40" s="38">
        <v>20</v>
      </c>
      <c r="U40" s="38">
        <v>4.5999999999999996</v>
      </c>
      <c r="V40" s="38">
        <v>1.9</v>
      </c>
      <c r="W40" s="39">
        <v>32</v>
      </c>
      <c r="X40" s="42">
        <v>1.3</v>
      </c>
      <c r="Z40" s="268"/>
      <c r="AA40" s="268"/>
      <c r="AB40" s="149" t="s">
        <v>702</v>
      </c>
      <c r="AC40" s="34"/>
      <c r="AD40" s="35" t="s">
        <v>703</v>
      </c>
      <c r="AE40" s="232" t="s">
        <v>688</v>
      </c>
      <c r="AF40" s="64"/>
      <c r="AG40" s="62"/>
      <c r="AH40" s="62"/>
      <c r="AI40" s="62"/>
      <c r="AJ40" s="85"/>
      <c r="AK40" s="85"/>
      <c r="AL40" s="85"/>
      <c r="AM40" s="85"/>
      <c r="AN40" s="85"/>
      <c r="AO40" s="85"/>
      <c r="AP40" s="85"/>
      <c r="AQ40" s="85"/>
      <c r="AR40" s="85"/>
      <c r="AS40" s="85"/>
      <c r="AT40" s="85"/>
      <c r="AU40" s="62"/>
      <c r="AV40" s="62"/>
      <c r="AW40" s="62"/>
      <c r="AX40" s="85"/>
      <c r="AY40" s="67"/>
    </row>
    <row r="41" spans="1:51" s="2" customFormat="1" x14ac:dyDescent="0.15">
      <c r="A41" s="517"/>
      <c r="B41" s="275" t="str">
        <f>IF($Y$2=1,AB42,AB43)</f>
        <v>Winterrübsen</v>
      </c>
      <c r="C41" s="402" t="s">
        <v>704</v>
      </c>
      <c r="D41" s="284" t="str">
        <f t="shared" si="2"/>
        <v>früh</v>
      </c>
      <c r="E41" s="47">
        <v>100</v>
      </c>
      <c r="F41" s="48">
        <v>6.4</v>
      </c>
      <c r="G41" s="49">
        <v>6.7</v>
      </c>
      <c r="H41" s="49">
        <v>10.734399840830449</v>
      </c>
      <c r="I41" s="47">
        <v>97</v>
      </c>
      <c r="J41" s="47">
        <v>128</v>
      </c>
      <c r="K41" s="47">
        <v>850</v>
      </c>
      <c r="L41" s="47">
        <v>210</v>
      </c>
      <c r="M41" s="47">
        <v>150</v>
      </c>
      <c r="N41" s="47"/>
      <c r="O41" s="47"/>
      <c r="P41" s="47"/>
      <c r="Q41" s="47">
        <v>81</v>
      </c>
      <c r="R41" s="47">
        <v>75</v>
      </c>
      <c r="S41" s="50">
        <v>150</v>
      </c>
      <c r="T41" s="49">
        <v>15</v>
      </c>
      <c r="U41" s="49">
        <v>5</v>
      </c>
      <c r="V41" s="49">
        <v>1.9</v>
      </c>
      <c r="W41" s="50">
        <v>27</v>
      </c>
      <c r="X41" s="53" t="s">
        <v>647</v>
      </c>
      <c r="Z41" s="268"/>
      <c r="AA41" s="268"/>
      <c r="AB41" s="207" t="s">
        <v>705</v>
      </c>
      <c r="AC41" s="34"/>
      <c r="AD41" s="35" t="s">
        <v>639</v>
      </c>
      <c r="AE41" s="232" t="s">
        <v>692</v>
      </c>
      <c r="AF41" s="190"/>
      <c r="AG41" s="37"/>
      <c r="AH41" s="38"/>
      <c r="AI41" s="38"/>
      <c r="AJ41" s="36"/>
      <c r="AK41" s="36"/>
      <c r="AL41" s="36"/>
      <c r="AM41" s="36"/>
      <c r="AN41" s="36"/>
      <c r="AO41" s="36"/>
      <c r="AP41" s="36"/>
      <c r="AQ41" s="36"/>
      <c r="AR41" s="36"/>
      <c r="AS41" s="36"/>
      <c r="AT41" s="39"/>
      <c r="AU41" s="38"/>
      <c r="AV41" s="38"/>
      <c r="AW41" s="38"/>
      <c r="AX41" s="39"/>
      <c r="AY41" s="42"/>
    </row>
    <row r="42" spans="1:51" s="2" customFormat="1" x14ac:dyDescent="0.15">
      <c r="A42" s="517"/>
      <c r="B42" s="276"/>
      <c r="C42" s="403"/>
      <c r="D42" s="286" t="str">
        <f t="shared" si="2"/>
        <v>spät</v>
      </c>
      <c r="E42" s="54">
        <v>120</v>
      </c>
      <c r="F42" s="55">
        <v>6.1</v>
      </c>
      <c r="G42" s="56">
        <v>6.3</v>
      </c>
      <c r="H42" s="56">
        <v>10.32578876469811</v>
      </c>
      <c r="I42" s="54">
        <v>93</v>
      </c>
      <c r="J42" s="54">
        <v>99</v>
      </c>
      <c r="K42" s="54">
        <v>870</v>
      </c>
      <c r="L42" s="54">
        <v>160</v>
      </c>
      <c r="M42" s="54">
        <v>250</v>
      </c>
      <c r="N42" s="54"/>
      <c r="O42" s="54"/>
      <c r="P42" s="54"/>
      <c r="Q42" s="54">
        <v>78</v>
      </c>
      <c r="R42" s="54">
        <v>70</v>
      </c>
      <c r="S42" s="57">
        <v>130</v>
      </c>
      <c r="T42" s="56">
        <v>15</v>
      </c>
      <c r="U42" s="56">
        <v>5</v>
      </c>
      <c r="V42" s="56">
        <v>1.9</v>
      </c>
      <c r="W42" s="57">
        <v>27</v>
      </c>
      <c r="X42" s="60" t="s">
        <v>647</v>
      </c>
      <c r="Z42" s="268"/>
      <c r="AA42" s="268"/>
      <c r="AB42" s="150" t="s">
        <v>706</v>
      </c>
      <c r="AC42" s="45"/>
      <c r="AD42" s="151" t="s">
        <v>703</v>
      </c>
      <c r="AE42" s="233" t="s">
        <v>688</v>
      </c>
      <c r="AF42" s="173"/>
      <c r="AG42" s="48"/>
      <c r="AH42" s="49"/>
      <c r="AI42" s="49"/>
      <c r="AJ42" s="47"/>
      <c r="AK42" s="47"/>
      <c r="AL42" s="47"/>
      <c r="AM42" s="47"/>
      <c r="AN42" s="47"/>
      <c r="AO42" s="47"/>
      <c r="AP42" s="47"/>
      <c r="AQ42" s="47"/>
      <c r="AR42" s="47"/>
      <c r="AS42" s="47"/>
      <c r="AT42" s="50"/>
      <c r="AU42" s="49"/>
      <c r="AV42" s="49"/>
      <c r="AW42" s="49"/>
      <c r="AX42" s="50"/>
      <c r="AY42" s="53"/>
    </row>
    <row r="43" spans="1:51" s="2" customFormat="1" x14ac:dyDescent="0.15">
      <c r="A43" s="517"/>
      <c r="B43" s="275" t="str">
        <f>IF($Y$2=1,AB44,AB45)</f>
        <v>Sonnenblumen</v>
      </c>
      <c r="C43" s="401" t="s">
        <v>707</v>
      </c>
      <c r="D43" s="200" t="str">
        <f t="shared" si="2"/>
        <v>vor Blüte</v>
      </c>
      <c r="E43" s="61">
        <v>100</v>
      </c>
      <c r="F43" s="62">
        <v>5.9</v>
      </c>
      <c r="G43" s="62">
        <v>6.1</v>
      </c>
      <c r="H43" s="62">
        <v>9.9877759307958485</v>
      </c>
      <c r="I43" s="85">
        <v>90</v>
      </c>
      <c r="J43" s="85">
        <v>99</v>
      </c>
      <c r="K43" s="85">
        <v>850</v>
      </c>
      <c r="L43" s="85">
        <v>160</v>
      </c>
      <c r="M43" s="85">
        <v>150</v>
      </c>
      <c r="N43" s="85"/>
      <c r="O43" s="85"/>
      <c r="P43" s="85"/>
      <c r="Q43" s="85">
        <v>77</v>
      </c>
      <c r="R43" s="85">
        <v>70</v>
      </c>
      <c r="S43" s="85">
        <v>150</v>
      </c>
      <c r="T43" s="62">
        <v>18</v>
      </c>
      <c r="U43" s="62">
        <v>2.4</v>
      </c>
      <c r="V43" s="62">
        <v>2.9</v>
      </c>
      <c r="W43" s="85">
        <v>39</v>
      </c>
      <c r="X43" s="67">
        <v>0.4</v>
      </c>
      <c r="Z43" s="268"/>
      <c r="AA43" s="268"/>
      <c r="AB43" s="209" t="s">
        <v>708</v>
      </c>
      <c r="AC43" s="175"/>
      <c r="AD43" s="215" t="s">
        <v>639</v>
      </c>
      <c r="AE43" s="234" t="s">
        <v>692</v>
      </c>
      <c r="AF43" s="176"/>
      <c r="AG43" s="55"/>
      <c r="AH43" s="56"/>
      <c r="AI43" s="56"/>
      <c r="AJ43" s="54"/>
      <c r="AK43" s="54"/>
      <c r="AL43" s="54"/>
      <c r="AM43" s="54"/>
      <c r="AN43" s="54"/>
      <c r="AO43" s="54"/>
      <c r="AP43" s="54"/>
      <c r="AQ43" s="54"/>
      <c r="AR43" s="54"/>
      <c r="AS43" s="54"/>
      <c r="AT43" s="57"/>
      <c r="AU43" s="56"/>
      <c r="AV43" s="56"/>
      <c r="AW43" s="56"/>
      <c r="AX43" s="57"/>
      <c r="AY43" s="60"/>
    </row>
    <row r="44" spans="1:51" s="2" customFormat="1" x14ac:dyDescent="0.15">
      <c r="A44" s="517"/>
      <c r="B44" s="276"/>
      <c r="C44" s="401"/>
      <c r="D44" s="200" t="str">
        <f t="shared" si="2"/>
        <v>Blüte</v>
      </c>
      <c r="E44" s="36">
        <v>140</v>
      </c>
      <c r="F44" s="37">
        <v>4.9000000000000004</v>
      </c>
      <c r="G44" s="38">
        <v>4.8</v>
      </c>
      <c r="H44" s="38">
        <v>8.5707599999999999</v>
      </c>
      <c r="I44" s="36">
        <v>74</v>
      </c>
      <c r="J44" s="36">
        <v>74</v>
      </c>
      <c r="K44" s="36">
        <v>860</v>
      </c>
      <c r="L44" s="36">
        <v>120</v>
      </c>
      <c r="M44" s="36">
        <v>250</v>
      </c>
      <c r="N44" s="36"/>
      <c r="O44" s="36"/>
      <c r="P44" s="36"/>
      <c r="Q44" s="36">
        <v>66</v>
      </c>
      <c r="R44" s="36">
        <v>70</v>
      </c>
      <c r="S44" s="39">
        <v>140</v>
      </c>
      <c r="T44" s="38">
        <v>18</v>
      </c>
      <c r="U44" s="38">
        <v>2.4</v>
      </c>
      <c r="V44" s="38">
        <v>2.9</v>
      </c>
      <c r="W44" s="39">
        <v>39</v>
      </c>
      <c r="X44" s="42">
        <v>0.4</v>
      </c>
      <c r="Z44" s="268"/>
      <c r="AA44" s="268"/>
      <c r="AB44" s="149" t="s">
        <v>709</v>
      </c>
      <c r="AC44" s="34"/>
      <c r="AD44" s="35" t="s">
        <v>673</v>
      </c>
      <c r="AE44" s="232" t="s">
        <v>674</v>
      </c>
      <c r="AF44" s="64"/>
      <c r="AG44" s="62"/>
      <c r="AH44" s="62"/>
      <c r="AI44" s="62"/>
      <c r="AJ44" s="85"/>
      <c r="AK44" s="85"/>
      <c r="AL44" s="85"/>
      <c r="AM44" s="85"/>
      <c r="AN44" s="85"/>
      <c r="AO44" s="85"/>
      <c r="AP44" s="85"/>
      <c r="AQ44" s="85"/>
      <c r="AR44" s="85"/>
      <c r="AS44" s="85"/>
      <c r="AT44" s="85"/>
      <c r="AU44" s="62"/>
      <c r="AV44" s="62"/>
      <c r="AW44" s="62"/>
      <c r="AX44" s="85"/>
      <c r="AY44" s="67"/>
    </row>
    <row r="45" spans="1:51" s="2" customFormat="1" x14ac:dyDescent="0.15">
      <c r="A45" s="517"/>
      <c r="B45" s="275" t="str">
        <f>IF($Y$2=1,AB46,AB47)</f>
        <v>Rübenblätter</v>
      </c>
      <c r="C45" s="402" t="s">
        <v>710</v>
      </c>
      <c r="D45" s="284" t="str">
        <f t="shared" si="2"/>
        <v>ohne Köpfe</v>
      </c>
      <c r="E45" s="47">
        <v>130</v>
      </c>
      <c r="F45" s="48">
        <v>6.1</v>
      </c>
      <c r="G45" s="49">
        <v>6.4</v>
      </c>
      <c r="H45" s="49">
        <v>10.248206781677574</v>
      </c>
      <c r="I45" s="47">
        <v>87</v>
      </c>
      <c r="J45" s="47">
        <v>98</v>
      </c>
      <c r="K45" s="47">
        <v>820</v>
      </c>
      <c r="L45" s="47">
        <v>160</v>
      </c>
      <c r="M45" s="47">
        <v>130</v>
      </c>
      <c r="N45" s="47"/>
      <c r="O45" s="47"/>
      <c r="P45" s="47"/>
      <c r="Q45" s="47">
        <v>82</v>
      </c>
      <c r="R45" s="47">
        <v>75</v>
      </c>
      <c r="S45" s="50">
        <v>180</v>
      </c>
      <c r="T45" s="49">
        <v>21</v>
      </c>
      <c r="U45" s="49">
        <v>2.8</v>
      </c>
      <c r="V45" s="49">
        <v>5</v>
      </c>
      <c r="W45" s="50">
        <v>46</v>
      </c>
      <c r="X45" s="53">
        <v>7.2</v>
      </c>
      <c r="Z45" s="268"/>
      <c r="AA45" s="268"/>
      <c r="AB45" s="207" t="s">
        <v>711</v>
      </c>
      <c r="AC45" s="34"/>
      <c r="AD45" s="35" t="s">
        <v>639</v>
      </c>
      <c r="AE45" s="232" t="s">
        <v>640</v>
      </c>
      <c r="AF45" s="190"/>
      <c r="AG45" s="37"/>
      <c r="AH45" s="38"/>
      <c r="AI45" s="38"/>
      <c r="AJ45" s="36"/>
      <c r="AK45" s="36"/>
      <c r="AL45" s="36"/>
      <c r="AM45" s="36"/>
      <c r="AN45" s="36"/>
      <c r="AO45" s="36"/>
      <c r="AP45" s="36"/>
      <c r="AQ45" s="36"/>
      <c r="AR45" s="36"/>
      <c r="AS45" s="36"/>
      <c r="AT45" s="39"/>
      <c r="AU45" s="38"/>
      <c r="AV45" s="38"/>
      <c r="AW45" s="38"/>
      <c r="AX45" s="39"/>
      <c r="AY45" s="42"/>
    </row>
    <row r="46" spans="1:51" s="2" customFormat="1" ht="15" thickBot="1" x14ac:dyDescent="0.2">
      <c r="A46" s="518"/>
      <c r="B46" s="229"/>
      <c r="C46" s="404"/>
      <c r="D46" s="291" t="str">
        <f t="shared" si="2"/>
        <v>mit Köpfen</v>
      </c>
      <c r="E46" s="91">
        <v>140</v>
      </c>
      <c r="F46" s="179">
        <v>6.2</v>
      </c>
      <c r="G46" s="90">
        <v>6.6</v>
      </c>
      <c r="H46" s="90">
        <v>10.372048744794766</v>
      </c>
      <c r="I46" s="91">
        <v>85</v>
      </c>
      <c r="J46" s="91">
        <v>85</v>
      </c>
      <c r="K46" s="91">
        <v>820</v>
      </c>
      <c r="L46" s="91">
        <v>140</v>
      </c>
      <c r="M46" s="91">
        <v>120</v>
      </c>
      <c r="N46" s="91"/>
      <c r="O46" s="91"/>
      <c r="P46" s="91"/>
      <c r="Q46" s="91">
        <v>84</v>
      </c>
      <c r="R46" s="91">
        <v>75</v>
      </c>
      <c r="S46" s="180">
        <v>180</v>
      </c>
      <c r="T46" s="90">
        <v>12.4</v>
      </c>
      <c r="U46" s="90">
        <v>2.5</v>
      </c>
      <c r="V46" s="90">
        <v>4.8</v>
      </c>
      <c r="W46" s="180">
        <v>35</v>
      </c>
      <c r="X46" s="93">
        <v>9.5</v>
      </c>
      <c r="Z46" s="268"/>
      <c r="AA46" s="268"/>
      <c r="AB46" s="150" t="s">
        <v>712</v>
      </c>
      <c r="AC46" s="45"/>
      <c r="AD46" s="151" t="s">
        <v>713</v>
      </c>
      <c r="AE46" s="233" t="s">
        <v>714</v>
      </c>
      <c r="AF46" s="173"/>
      <c r="AG46" s="48"/>
      <c r="AH46" s="49"/>
      <c r="AI46" s="49"/>
      <c r="AJ46" s="47"/>
      <c r="AK46" s="47"/>
      <c r="AL46" s="47"/>
      <c r="AM46" s="47"/>
      <c r="AN46" s="47"/>
      <c r="AO46" s="47"/>
      <c r="AP46" s="47"/>
      <c r="AQ46" s="47"/>
      <c r="AR46" s="47"/>
      <c r="AS46" s="47"/>
      <c r="AT46" s="50"/>
      <c r="AU46" s="49"/>
      <c r="AV46" s="49"/>
      <c r="AW46" s="49"/>
      <c r="AX46" s="50"/>
      <c r="AY46" s="53"/>
    </row>
    <row r="47" spans="1:51" s="2" customFormat="1" ht="12.75" customHeight="1" thickBot="1" x14ac:dyDescent="0.2">
      <c r="A47" s="520" t="str">
        <f>IF($Y$2=1,Z48,AA48)</f>
        <v>Silagen Verschiedene</v>
      </c>
      <c r="B47" s="259" t="str">
        <f>IF($Y$2=1,AB48,AB49)</f>
        <v>Hafer</v>
      </c>
      <c r="C47" s="406" t="s">
        <v>715</v>
      </c>
      <c r="D47" s="283" t="str">
        <f t="shared" si="2"/>
        <v>im Schossen</v>
      </c>
      <c r="E47" s="25">
        <v>170</v>
      </c>
      <c r="F47" s="26">
        <v>5.8</v>
      </c>
      <c r="G47" s="26">
        <v>5.9</v>
      </c>
      <c r="H47" s="26">
        <v>9.9043575235404901</v>
      </c>
      <c r="I47" s="182">
        <v>67</v>
      </c>
      <c r="J47" s="182">
        <v>84</v>
      </c>
      <c r="K47" s="182">
        <v>885</v>
      </c>
      <c r="L47" s="182">
        <v>145</v>
      </c>
      <c r="M47" s="182">
        <v>265</v>
      </c>
      <c r="N47" s="182"/>
      <c r="O47" s="182"/>
      <c r="P47" s="182"/>
      <c r="Q47" s="182">
        <v>74</v>
      </c>
      <c r="R47" s="182">
        <v>78</v>
      </c>
      <c r="S47" s="182">
        <v>115</v>
      </c>
      <c r="T47" s="26">
        <v>4.9000000000000004</v>
      </c>
      <c r="U47" s="26">
        <v>3.1</v>
      </c>
      <c r="V47" s="26" t="s">
        <v>647</v>
      </c>
      <c r="W47" s="182">
        <v>30</v>
      </c>
      <c r="X47" s="31" t="s">
        <v>647</v>
      </c>
      <c r="Z47" s="269"/>
      <c r="AA47" s="269"/>
      <c r="AB47" s="229" t="s">
        <v>716</v>
      </c>
      <c r="AC47" s="70"/>
      <c r="AD47" s="217" t="s">
        <v>717</v>
      </c>
      <c r="AE47" s="231" t="s">
        <v>718</v>
      </c>
      <c r="AF47" s="178"/>
      <c r="AG47" s="179"/>
      <c r="AH47" s="90"/>
      <c r="AI47" s="90"/>
      <c r="AJ47" s="91"/>
      <c r="AK47" s="91"/>
      <c r="AL47" s="91"/>
      <c r="AM47" s="91"/>
      <c r="AN47" s="91"/>
      <c r="AO47" s="91"/>
      <c r="AP47" s="91"/>
      <c r="AQ47" s="91"/>
      <c r="AR47" s="91"/>
      <c r="AS47" s="91"/>
      <c r="AT47" s="180"/>
      <c r="AU47" s="90"/>
      <c r="AV47" s="90"/>
      <c r="AW47" s="90"/>
      <c r="AX47" s="180"/>
      <c r="AY47" s="93"/>
    </row>
    <row r="48" spans="1:51" s="2" customFormat="1" ht="15.75" customHeight="1" x14ac:dyDescent="0.15">
      <c r="A48" s="521"/>
      <c r="B48" s="281"/>
      <c r="C48" s="407"/>
      <c r="D48" s="290" t="str">
        <f t="shared" si="2"/>
        <v>Rispenschieben</v>
      </c>
      <c r="E48" s="36">
        <v>220</v>
      </c>
      <c r="F48" s="37">
        <v>4.9000000000000004</v>
      </c>
      <c r="G48" s="38">
        <v>4.8</v>
      </c>
      <c r="H48" s="38">
        <v>8.7844250000000006</v>
      </c>
      <c r="I48" s="36">
        <v>56</v>
      </c>
      <c r="J48" s="36">
        <v>61</v>
      </c>
      <c r="K48" s="36">
        <v>895</v>
      </c>
      <c r="L48" s="36">
        <v>105</v>
      </c>
      <c r="M48" s="36">
        <v>325</v>
      </c>
      <c r="N48" s="36"/>
      <c r="O48" s="36"/>
      <c r="P48" s="36"/>
      <c r="Q48" s="36">
        <v>65</v>
      </c>
      <c r="R48" s="36">
        <v>75</v>
      </c>
      <c r="S48" s="39">
        <v>105</v>
      </c>
      <c r="T48" s="38">
        <v>4.9000000000000004</v>
      </c>
      <c r="U48" s="38">
        <v>3</v>
      </c>
      <c r="V48" s="38" t="s">
        <v>647</v>
      </c>
      <c r="W48" s="39">
        <v>26</v>
      </c>
      <c r="X48" s="42" t="s">
        <v>647</v>
      </c>
      <c r="Z48" s="270" t="s">
        <v>719</v>
      </c>
      <c r="AA48" s="270" t="s">
        <v>720</v>
      </c>
      <c r="AB48" s="183" t="s">
        <v>631</v>
      </c>
      <c r="AC48" s="109"/>
      <c r="AD48" s="181" t="s">
        <v>632</v>
      </c>
      <c r="AE48" s="146" t="s">
        <v>633</v>
      </c>
      <c r="AF48" s="28"/>
      <c r="AG48" s="26"/>
      <c r="AH48" s="26"/>
      <c r="AI48" s="26"/>
      <c r="AJ48" s="182"/>
      <c r="AK48" s="182"/>
      <c r="AL48" s="182"/>
      <c r="AM48" s="182"/>
      <c r="AN48" s="182"/>
      <c r="AO48" s="182"/>
      <c r="AP48" s="182"/>
      <c r="AQ48" s="182"/>
      <c r="AR48" s="182"/>
      <c r="AS48" s="182"/>
      <c r="AT48" s="182"/>
      <c r="AU48" s="26"/>
      <c r="AV48" s="26"/>
      <c r="AW48" s="26"/>
      <c r="AX48" s="182"/>
      <c r="AY48" s="31"/>
    </row>
    <row r="49" spans="1:51" s="2" customFormat="1" x14ac:dyDescent="0.15">
      <c r="A49" s="521"/>
      <c r="B49" s="280" t="str">
        <f>IF($Y$2=1,AB50,AB51)</f>
        <v>Weizen</v>
      </c>
      <c r="C49" s="408" t="s">
        <v>721</v>
      </c>
      <c r="D49" s="285" t="str">
        <f t="shared" si="2"/>
        <v>Milchreife</v>
      </c>
      <c r="E49" s="47">
        <v>300</v>
      </c>
      <c r="F49" s="48">
        <v>5</v>
      </c>
      <c r="G49" s="49">
        <v>4.9000000000000004</v>
      </c>
      <c r="H49" s="49">
        <v>8.8908799999999992</v>
      </c>
      <c r="I49" s="47">
        <v>53</v>
      </c>
      <c r="J49" s="47">
        <v>47</v>
      </c>
      <c r="K49" s="47">
        <v>920</v>
      </c>
      <c r="L49" s="47">
        <v>80</v>
      </c>
      <c r="M49" s="47">
        <v>325</v>
      </c>
      <c r="N49" s="47"/>
      <c r="O49" s="47"/>
      <c r="P49" s="47"/>
      <c r="Q49" s="47">
        <v>64</v>
      </c>
      <c r="R49" s="47">
        <v>75</v>
      </c>
      <c r="S49" s="50">
        <v>80</v>
      </c>
      <c r="T49" s="49">
        <v>2.6</v>
      </c>
      <c r="U49" s="49">
        <v>2.2999999999999998</v>
      </c>
      <c r="V49" s="49">
        <v>1.3</v>
      </c>
      <c r="W49" s="50">
        <v>18</v>
      </c>
      <c r="X49" s="53">
        <v>2.2999999999999998</v>
      </c>
      <c r="Z49" s="271"/>
      <c r="AA49" s="271"/>
      <c r="AB49" s="235" t="s">
        <v>635</v>
      </c>
      <c r="AC49" s="95"/>
      <c r="AD49" s="171" t="s">
        <v>636</v>
      </c>
      <c r="AE49" s="239" t="s">
        <v>637</v>
      </c>
      <c r="AF49" s="36"/>
      <c r="AG49" s="37"/>
      <c r="AH49" s="38"/>
      <c r="AI49" s="38"/>
      <c r="AJ49" s="36"/>
      <c r="AK49" s="36"/>
      <c r="AL49" s="36"/>
      <c r="AM49" s="36"/>
      <c r="AN49" s="36"/>
      <c r="AO49" s="36"/>
      <c r="AP49" s="36"/>
      <c r="AQ49" s="36"/>
      <c r="AR49" s="36"/>
      <c r="AS49" s="36"/>
      <c r="AT49" s="39"/>
      <c r="AU49" s="38"/>
      <c r="AV49" s="38"/>
      <c r="AW49" s="38"/>
      <c r="AX49" s="39"/>
      <c r="AY49" s="42"/>
    </row>
    <row r="50" spans="1:51" s="2" customFormat="1" x14ac:dyDescent="0.15">
      <c r="A50" s="521"/>
      <c r="B50" s="281"/>
      <c r="C50" s="409"/>
      <c r="D50" s="286" t="str">
        <f t="shared" si="2"/>
        <v>Teigreife</v>
      </c>
      <c r="E50" s="54">
        <v>400</v>
      </c>
      <c r="F50" s="55">
        <v>4.5</v>
      </c>
      <c r="G50" s="56">
        <v>4.3</v>
      </c>
      <c r="H50" s="56">
        <v>8.1962799999999998</v>
      </c>
      <c r="I50" s="54">
        <v>48</v>
      </c>
      <c r="J50" s="54">
        <v>44</v>
      </c>
      <c r="K50" s="54">
        <v>920</v>
      </c>
      <c r="L50" s="54">
        <v>75</v>
      </c>
      <c r="M50" s="54">
        <v>315</v>
      </c>
      <c r="N50" s="54"/>
      <c r="O50" s="54"/>
      <c r="P50" s="54"/>
      <c r="Q50" s="54">
        <v>59</v>
      </c>
      <c r="R50" s="54">
        <v>75</v>
      </c>
      <c r="S50" s="57">
        <v>80</v>
      </c>
      <c r="T50" s="56">
        <v>2.6</v>
      </c>
      <c r="U50" s="56">
        <v>2.2999999999999998</v>
      </c>
      <c r="V50" s="56">
        <v>1.3</v>
      </c>
      <c r="W50" s="57">
        <v>18</v>
      </c>
      <c r="X50" s="60">
        <v>2.2999999999999998</v>
      </c>
      <c r="Z50" s="271"/>
      <c r="AA50" s="271"/>
      <c r="AB50" s="185" t="s">
        <v>638</v>
      </c>
      <c r="AC50" s="100"/>
      <c r="AD50" s="172" t="s">
        <v>642</v>
      </c>
      <c r="AE50" s="230" t="s">
        <v>643</v>
      </c>
      <c r="AF50" s="173"/>
      <c r="AG50" s="48"/>
      <c r="AH50" s="49"/>
      <c r="AI50" s="49"/>
      <c r="AJ50" s="47"/>
      <c r="AK50" s="47"/>
      <c r="AL50" s="47"/>
      <c r="AM50" s="47"/>
      <c r="AN50" s="47"/>
      <c r="AO50" s="47"/>
      <c r="AP50" s="47"/>
      <c r="AQ50" s="47"/>
      <c r="AR50" s="47"/>
      <c r="AS50" s="47"/>
      <c r="AT50" s="50"/>
      <c r="AU50" s="49"/>
      <c r="AV50" s="49"/>
      <c r="AW50" s="49"/>
      <c r="AX50" s="50"/>
      <c r="AY50" s="53"/>
    </row>
    <row r="51" spans="1:51" s="2" customFormat="1" x14ac:dyDescent="0.15">
      <c r="A51" s="521"/>
      <c r="B51" s="280" t="str">
        <f>IF($Y$2=1,AB52,AB53)</f>
        <v xml:space="preserve">Mais ganze Pflanze </v>
      </c>
      <c r="C51" s="408" t="s">
        <v>722</v>
      </c>
      <c r="D51" s="200" t="str">
        <f t="shared" si="2"/>
        <v>Milchreife</v>
      </c>
      <c r="E51" s="61">
        <v>220</v>
      </c>
      <c r="F51" s="62">
        <v>6.2083081396303683</v>
      </c>
      <c r="G51" s="62">
        <v>6.3776786758510386</v>
      </c>
      <c r="H51" s="62">
        <v>10.594010059131998</v>
      </c>
      <c r="I51" s="85">
        <v>70.53254687479199</v>
      </c>
      <c r="J51" s="85">
        <v>55.926309120000006</v>
      </c>
      <c r="K51" s="85">
        <v>940.54</v>
      </c>
      <c r="L51" s="85">
        <v>90.12</v>
      </c>
      <c r="M51" s="85">
        <v>222.18</v>
      </c>
      <c r="N51" s="85">
        <v>474.63518199999999</v>
      </c>
      <c r="O51" s="85">
        <v>256.54217</v>
      </c>
      <c r="P51" s="85">
        <v>35</v>
      </c>
      <c r="Q51" s="85">
        <v>72.669372907478675</v>
      </c>
      <c r="R51" s="85">
        <v>72</v>
      </c>
      <c r="S51" s="85">
        <v>59.46</v>
      </c>
      <c r="T51" s="62">
        <v>2.6</v>
      </c>
      <c r="U51" s="62">
        <v>2.9</v>
      </c>
      <c r="V51" s="62">
        <v>0.9</v>
      </c>
      <c r="W51" s="85">
        <v>18</v>
      </c>
      <c r="X51" s="67" t="s">
        <v>647</v>
      </c>
      <c r="Z51" s="271"/>
      <c r="AA51" s="271"/>
      <c r="AB51" s="236" t="s">
        <v>641</v>
      </c>
      <c r="AC51" s="187"/>
      <c r="AD51" s="153" t="s">
        <v>645</v>
      </c>
      <c r="AE51" s="234" t="s">
        <v>646</v>
      </c>
      <c r="AF51" s="176"/>
      <c r="AG51" s="55"/>
      <c r="AH51" s="56"/>
      <c r="AI51" s="56"/>
      <c r="AJ51" s="54"/>
      <c r="AK51" s="54"/>
      <c r="AL51" s="54"/>
      <c r="AM51" s="54"/>
      <c r="AN51" s="54"/>
      <c r="AO51" s="54"/>
      <c r="AP51" s="54"/>
      <c r="AQ51" s="54"/>
      <c r="AR51" s="54"/>
      <c r="AS51" s="54"/>
      <c r="AT51" s="57"/>
      <c r="AU51" s="56"/>
      <c r="AV51" s="56"/>
      <c r="AW51" s="56"/>
      <c r="AX51" s="57"/>
      <c r="AY51" s="60"/>
    </row>
    <row r="52" spans="1:51" s="2" customFormat="1" x14ac:dyDescent="0.15">
      <c r="A52" s="521"/>
      <c r="B52" s="237"/>
      <c r="C52" s="407"/>
      <c r="D52" s="200" t="str">
        <f t="shared" si="2"/>
        <v>Beginn Teigreife</v>
      </c>
      <c r="E52" s="36">
        <v>260</v>
      </c>
      <c r="F52" s="37">
        <v>6.3388193128007835</v>
      </c>
      <c r="G52" s="37">
        <v>6.5380903231279106</v>
      </c>
      <c r="H52" s="37">
        <v>10.786538987546002</v>
      </c>
      <c r="I52" s="86">
        <v>68.071682445276025</v>
      </c>
      <c r="J52" s="86">
        <v>51.023758720000004</v>
      </c>
      <c r="K52" s="86">
        <v>946.1</v>
      </c>
      <c r="L52" s="86">
        <v>82.22</v>
      </c>
      <c r="M52" s="86">
        <v>204.53</v>
      </c>
      <c r="N52" s="86">
        <v>449.397447</v>
      </c>
      <c r="O52" s="86">
        <v>237.01244499999999</v>
      </c>
      <c r="P52" s="86">
        <v>40</v>
      </c>
      <c r="Q52" s="86">
        <v>73.555199358630176</v>
      </c>
      <c r="R52" s="86">
        <v>72</v>
      </c>
      <c r="S52" s="86">
        <v>53.9</v>
      </c>
      <c r="T52" s="37">
        <v>2.2999999999999998</v>
      </c>
      <c r="U52" s="37">
        <v>2.7</v>
      </c>
      <c r="V52" s="37">
        <v>0.9</v>
      </c>
      <c r="W52" s="86">
        <v>13</v>
      </c>
      <c r="X52" s="42">
        <v>0.1</v>
      </c>
      <c r="Z52" s="271"/>
      <c r="AA52" s="271"/>
      <c r="AB52" s="99" t="s">
        <v>648</v>
      </c>
      <c r="AC52" s="188"/>
      <c r="AD52" s="154" t="s">
        <v>642</v>
      </c>
      <c r="AE52" s="232" t="s">
        <v>643</v>
      </c>
      <c r="AF52" s="64"/>
      <c r="AG52" s="62"/>
      <c r="AH52" s="62"/>
      <c r="AI52" s="62"/>
      <c r="AJ52" s="85"/>
      <c r="AK52" s="85"/>
      <c r="AL52" s="85"/>
      <c r="AM52" s="85"/>
      <c r="AN52" s="85"/>
      <c r="AO52" s="85"/>
      <c r="AP52" s="85"/>
      <c r="AQ52" s="85"/>
      <c r="AR52" s="85"/>
      <c r="AS52" s="85"/>
      <c r="AT52" s="85"/>
      <c r="AU52" s="62"/>
      <c r="AV52" s="62"/>
      <c r="AW52" s="62"/>
      <c r="AX52" s="85"/>
      <c r="AY52" s="67"/>
    </row>
    <row r="53" spans="1:51" s="2" customFormat="1" ht="70" x14ac:dyDescent="0.15">
      <c r="A53" s="521"/>
      <c r="B53" s="94"/>
      <c r="C53" s="407"/>
      <c r="D53" s="287" t="str">
        <f t="shared" si="2"/>
        <v>Teigreife, Kolbenanteil 55 %,
normale Bedingungen</v>
      </c>
      <c r="E53" s="54">
        <v>320</v>
      </c>
      <c r="F53" s="55">
        <v>6.2747712787605785</v>
      </c>
      <c r="G53" s="55">
        <v>6.4469862943288518</v>
      </c>
      <c r="H53" s="55">
        <v>10.706248632239502</v>
      </c>
      <c r="I53" s="84">
        <v>64.065795793437019</v>
      </c>
      <c r="J53" s="84">
        <v>47.474064000000006</v>
      </c>
      <c r="K53" s="84">
        <v>950.05</v>
      </c>
      <c r="L53" s="84">
        <v>76.5</v>
      </c>
      <c r="M53" s="84">
        <v>210.36750000000001</v>
      </c>
      <c r="N53" s="84">
        <v>457.74448825000002</v>
      </c>
      <c r="O53" s="84">
        <v>243.47163875000001</v>
      </c>
      <c r="P53" s="84">
        <v>30</v>
      </c>
      <c r="Q53" s="84">
        <v>72.704143803905069</v>
      </c>
      <c r="R53" s="84">
        <v>72</v>
      </c>
      <c r="S53" s="84">
        <v>49.95</v>
      </c>
      <c r="T53" s="55">
        <v>2.1</v>
      </c>
      <c r="U53" s="55">
        <v>2.6</v>
      </c>
      <c r="V53" s="55">
        <v>0.9</v>
      </c>
      <c r="W53" s="84">
        <v>13</v>
      </c>
      <c r="X53" s="60">
        <v>0.1</v>
      </c>
      <c r="Z53" s="271"/>
      <c r="AA53" s="271"/>
      <c r="AB53" s="237" t="s">
        <v>649</v>
      </c>
      <c r="AC53" s="189"/>
      <c r="AD53" s="154" t="s">
        <v>650</v>
      </c>
      <c r="AE53" s="232" t="s">
        <v>651</v>
      </c>
      <c r="AF53" s="39"/>
      <c r="AG53" s="37"/>
      <c r="AH53" s="37"/>
      <c r="AI53" s="37"/>
      <c r="AJ53" s="86"/>
      <c r="AK53" s="86"/>
      <c r="AL53" s="86"/>
      <c r="AM53" s="86"/>
      <c r="AN53" s="86"/>
      <c r="AO53" s="86"/>
      <c r="AP53" s="86"/>
      <c r="AQ53" s="86"/>
      <c r="AR53" s="86"/>
      <c r="AS53" s="86"/>
      <c r="AT53" s="86"/>
      <c r="AU53" s="37"/>
      <c r="AV53" s="37"/>
      <c r="AW53" s="37"/>
      <c r="AX53" s="86"/>
      <c r="AY53" s="42"/>
    </row>
    <row r="54" spans="1:51" s="2" customFormat="1" ht="84" x14ac:dyDescent="0.15">
      <c r="A54" s="521"/>
      <c r="B54" s="94"/>
      <c r="C54" s="407"/>
      <c r="D54" s="288" t="str">
        <f t="shared" si="2"/>
        <v>Teigreife, Kolbenanteil 60 %, günstige Bedingungen</v>
      </c>
      <c r="E54" s="294">
        <v>320</v>
      </c>
      <c r="F54" s="37">
        <v>6.4653676341191391</v>
      </c>
      <c r="G54" s="37">
        <v>6.6903710173335353</v>
      </c>
      <c r="H54" s="37">
        <v>10.976724402574</v>
      </c>
      <c r="I54" s="86">
        <v>65.985254415444004</v>
      </c>
      <c r="J54" s="86">
        <v>48.404928000000005</v>
      </c>
      <c r="K54" s="86">
        <v>953.35</v>
      </c>
      <c r="L54" s="86">
        <v>78</v>
      </c>
      <c r="M54" s="86">
        <v>193.41</v>
      </c>
      <c r="N54" s="86">
        <v>433.496959</v>
      </c>
      <c r="O54" s="86">
        <v>224.70816500000004</v>
      </c>
      <c r="P54" s="86">
        <v>20</v>
      </c>
      <c r="Q54" s="86">
        <v>74.282872807258613</v>
      </c>
      <c r="R54" s="86">
        <v>72</v>
      </c>
      <c r="S54" s="86">
        <v>46.65</v>
      </c>
      <c r="T54" s="37">
        <v>1.9450000000000001</v>
      </c>
      <c r="U54" s="37">
        <v>2.6139999999999999</v>
      </c>
      <c r="V54" s="37">
        <v>1.02</v>
      </c>
      <c r="W54" s="160">
        <v>11.99</v>
      </c>
      <c r="X54" s="42">
        <v>0.1</v>
      </c>
      <c r="Z54" s="271"/>
      <c r="AA54" s="271"/>
      <c r="AB54" s="94"/>
      <c r="AC54" s="189"/>
      <c r="AD54" s="156" t="s">
        <v>723</v>
      </c>
      <c r="AE54" s="240" t="s">
        <v>653</v>
      </c>
      <c r="AF54" s="57"/>
      <c r="AG54" s="55"/>
      <c r="AH54" s="55"/>
      <c r="AI54" s="55"/>
      <c r="AJ54" s="84"/>
      <c r="AK54" s="84"/>
      <c r="AL54" s="84"/>
      <c r="AM54" s="84"/>
      <c r="AN54" s="84"/>
      <c r="AO54" s="84"/>
      <c r="AP54" s="84"/>
      <c r="AQ54" s="84"/>
      <c r="AR54" s="84"/>
      <c r="AS54" s="84"/>
      <c r="AT54" s="84"/>
      <c r="AU54" s="55"/>
      <c r="AV54" s="55"/>
      <c r="AW54" s="55"/>
      <c r="AX54" s="84"/>
      <c r="AY54" s="60"/>
    </row>
    <row r="55" spans="1:51" s="2" customFormat="1" ht="84" x14ac:dyDescent="0.15">
      <c r="A55" s="521"/>
      <c r="B55" s="282"/>
      <c r="C55" s="409"/>
      <c r="D55" s="289" t="str">
        <f t="shared" si="2"/>
        <v>Teigreife, Kolbenanteil 45 %,
ungünstige Bedingungen</v>
      </c>
      <c r="E55" s="54">
        <v>320</v>
      </c>
      <c r="F55" s="55">
        <v>5.679518572645665</v>
      </c>
      <c r="G55" s="56">
        <v>5.6896703234068715</v>
      </c>
      <c r="H55" s="56">
        <v>9.851694250676502</v>
      </c>
      <c r="I55" s="54">
        <v>57.435675904059011</v>
      </c>
      <c r="J55" s="54">
        <v>42.757686400000011</v>
      </c>
      <c r="K55" s="54">
        <v>941.25</v>
      </c>
      <c r="L55" s="54">
        <v>68.900000000000006</v>
      </c>
      <c r="M55" s="54">
        <v>262.97250000000003</v>
      </c>
      <c r="N55" s="54">
        <v>532.96437775000004</v>
      </c>
      <c r="O55" s="54">
        <v>301.67907125000005</v>
      </c>
      <c r="P55" s="54">
        <v>15</v>
      </c>
      <c r="Q55" s="54">
        <v>67.526499597662692</v>
      </c>
      <c r="R55" s="54">
        <v>72</v>
      </c>
      <c r="S55" s="57">
        <v>58.75</v>
      </c>
      <c r="T55" s="56">
        <v>2.65</v>
      </c>
      <c r="U55" s="56">
        <v>2.339</v>
      </c>
      <c r="V55" s="56">
        <v>0.93</v>
      </c>
      <c r="W55" s="57">
        <v>14.99</v>
      </c>
      <c r="X55" s="60">
        <v>0.1</v>
      </c>
      <c r="Z55" s="271"/>
      <c r="AA55" s="271"/>
      <c r="AB55" s="94"/>
      <c r="AC55" s="189"/>
      <c r="AD55" s="158" t="s">
        <v>654</v>
      </c>
      <c r="AE55" s="241" t="s">
        <v>655</v>
      </c>
      <c r="AF55" s="159"/>
      <c r="AG55" s="37"/>
      <c r="AH55" s="37"/>
      <c r="AI55" s="37"/>
      <c r="AJ55" s="86"/>
      <c r="AK55" s="86"/>
      <c r="AL55" s="86"/>
      <c r="AM55" s="86"/>
      <c r="AN55" s="86"/>
      <c r="AO55" s="86"/>
      <c r="AP55" s="86"/>
      <c r="AQ55" s="86"/>
      <c r="AR55" s="86"/>
      <c r="AS55" s="86"/>
      <c r="AT55" s="86"/>
      <c r="AU55" s="37"/>
      <c r="AV55" s="37"/>
      <c r="AW55" s="37"/>
      <c r="AX55" s="160"/>
      <c r="AY55" s="42"/>
    </row>
    <row r="56" spans="1:51" s="2" customFormat="1" ht="16.5" customHeight="1" x14ac:dyDescent="0.15">
      <c r="A56" s="521"/>
      <c r="B56" s="280" t="str">
        <f>IF($Y$2=1,AB57,AB58)</f>
        <v>Gerste</v>
      </c>
      <c r="C56" s="408" t="s">
        <v>724</v>
      </c>
      <c r="D56" s="200" t="str">
        <f t="shared" si="2"/>
        <v>Milchreife</v>
      </c>
      <c r="E56" s="61">
        <v>300</v>
      </c>
      <c r="F56" s="62">
        <v>5</v>
      </c>
      <c r="G56" s="62">
        <v>4.9000000000000004</v>
      </c>
      <c r="H56" s="62">
        <v>8.9391999999999996</v>
      </c>
      <c r="I56" s="85">
        <v>57</v>
      </c>
      <c r="J56" s="85">
        <v>61</v>
      </c>
      <c r="K56" s="85">
        <v>925</v>
      </c>
      <c r="L56" s="85">
        <v>105</v>
      </c>
      <c r="M56" s="85">
        <v>300</v>
      </c>
      <c r="N56" s="85"/>
      <c r="O56" s="85"/>
      <c r="P56" s="85"/>
      <c r="Q56" s="85">
        <v>64</v>
      </c>
      <c r="R56" s="85">
        <v>75</v>
      </c>
      <c r="S56" s="85">
        <v>75</v>
      </c>
      <c r="T56" s="62">
        <v>6.5</v>
      </c>
      <c r="U56" s="62">
        <v>4</v>
      </c>
      <c r="V56" s="62">
        <v>1.5</v>
      </c>
      <c r="W56" s="85">
        <v>46</v>
      </c>
      <c r="X56" s="67">
        <v>0.6</v>
      </c>
      <c r="Z56" s="271"/>
      <c r="AA56" s="271"/>
      <c r="AB56" s="186"/>
      <c r="AC56" s="187"/>
      <c r="AD56" s="163" t="s">
        <v>657</v>
      </c>
      <c r="AE56" s="242" t="s">
        <v>658</v>
      </c>
      <c r="AF56" s="176"/>
      <c r="AG56" s="55"/>
      <c r="AH56" s="56"/>
      <c r="AI56" s="56"/>
      <c r="AJ56" s="54"/>
      <c r="AK56" s="54"/>
      <c r="AL56" s="54"/>
      <c r="AM56" s="54"/>
      <c r="AN56" s="54"/>
      <c r="AO56" s="54"/>
      <c r="AP56" s="54"/>
      <c r="AQ56" s="54"/>
      <c r="AR56" s="54"/>
      <c r="AS56" s="54"/>
      <c r="AT56" s="57"/>
      <c r="AU56" s="56"/>
      <c r="AV56" s="56"/>
      <c r="AW56" s="56"/>
      <c r="AX56" s="57"/>
      <c r="AY56" s="60"/>
    </row>
    <row r="57" spans="1:51" s="2" customFormat="1" x14ac:dyDescent="0.15">
      <c r="A57" s="521"/>
      <c r="B57" s="281"/>
      <c r="C57" s="407"/>
      <c r="D57" s="290" t="str">
        <f t="shared" si="2"/>
        <v>Teigreife</v>
      </c>
      <c r="E57" s="36">
        <v>400</v>
      </c>
      <c r="F57" s="37">
        <v>4.7</v>
      </c>
      <c r="G57" s="38">
        <v>4.5</v>
      </c>
      <c r="H57" s="38">
        <v>8.4710999999999999</v>
      </c>
      <c r="I57" s="36">
        <v>53</v>
      </c>
      <c r="J57" s="36">
        <v>55</v>
      </c>
      <c r="K57" s="36">
        <v>935</v>
      </c>
      <c r="L57" s="36">
        <v>95</v>
      </c>
      <c r="M57" s="36">
        <v>280</v>
      </c>
      <c r="N57" s="36"/>
      <c r="O57" s="36"/>
      <c r="P57" s="36"/>
      <c r="Q57" s="36">
        <v>60</v>
      </c>
      <c r="R57" s="36">
        <v>75</v>
      </c>
      <c r="S57" s="39">
        <v>65</v>
      </c>
      <c r="T57" s="38">
        <v>6.5</v>
      </c>
      <c r="U57" s="38">
        <v>4</v>
      </c>
      <c r="V57" s="38">
        <v>1.5</v>
      </c>
      <c r="W57" s="39">
        <v>46</v>
      </c>
      <c r="X57" s="42">
        <v>0.6</v>
      </c>
      <c r="Z57" s="271"/>
      <c r="AA57" s="271"/>
      <c r="AB57" s="99" t="s">
        <v>659</v>
      </c>
      <c r="AC57" s="188"/>
      <c r="AD57" s="154" t="s">
        <v>642</v>
      </c>
      <c r="AE57" s="232" t="s">
        <v>643</v>
      </c>
      <c r="AF57" s="64"/>
      <c r="AG57" s="62"/>
      <c r="AH57" s="62"/>
      <c r="AI57" s="62"/>
      <c r="AJ57" s="85"/>
      <c r="AK57" s="85"/>
      <c r="AL57" s="85"/>
      <c r="AM57" s="85"/>
      <c r="AN57" s="85"/>
      <c r="AO57" s="85"/>
      <c r="AP57" s="85"/>
      <c r="AQ57" s="85"/>
      <c r="AR57" s="85"/>
      <c r="AS57" s="85"/>
      <c r="AT57" s="85"/>
      <c r="AU57" s="62"/>
      <c r="AV57" s="62"/>
      <c r="AW57" s="62"/>
      <c r="AX57" s="85"/>
      <c r="AY57" s="67"/>
    </row>
    <row r="58" spans="1:51" s="2" customFormat="1" x14ac:dyDescent="0.15">
      <c r="A58" s="521"/>
      <c r="B58" s="280" t="str">
        <f>IF($Y$2=1,AB59,AB60)</f>
        <v>Roggen</v>
      </c>
      <c r="C58" s="408" t="s">
        <v>725</v>
      </c>
      <c r="D58" s="285" t="str">
        <f t="shared" si="2"/>
        <v>im Schossen</v>
      </c>
      <c r="E58" s="47">
        <v>170</v>
      </c>
      <c r="F58" s="48">
        <v>6</v>
      </c>
      <c r="G58" s="49">
        <v>6.1</v>
      </c>
      <c r="H58" s="49">
        <v>10.243431943603509</v>
      </c>
      <c r="I58" s="47">
        <v>74</v>
      </c>
      <c r="J58" s="47">
        <v>96</v>
      </c>
      <c r="K58" s="47">
        <v>895</v>
      </c>
      <c r="L58" s="47">
        <v>165</v>
      </c>
      <c r="M58" s="47">
        <v>220</v>
      </c>
      <c r="N58" s="47"/>
      <c r="O58" s="47"/>
      <c r="P58" s="47"/>
      <c r="Q58" s="47">
        <v>75</v>
      </c>
      <c r="R58" s="47">
        <v>75</v>
      </c>
      <c r="S58" s="50">
        <v>105</v>
      </c>
      <c r="T58" s="49">
        <v>6</v>
      </c>
      <c r="U58" s="49">
        <v>3.5</v>
      </c>
      <c r="V58" s="49">
        <v>1.3</v>
      </c>
      <c r="W58" s="50">
        <v>31</v>
      </c>
      <c r="X58" s="53">
        <v>0.6</v>
      </c>
      <c r="Z58" s="271"/>
      <c r="AA58" s="271"/>
      <c r="AB58" s="235" t="s">
        <v>660</v>
      </c>
      <c r="AC58" s="95"/>
      <c r="AD58" s="171" t="s">
        <v>645</v>
      </c>
      <c r="AE58" s="239" t="s">
        <v>646</v>
      </c>
      <c r="AF58" s="36"/>
      <c r="AG58" s="37"/>
      <c r="AH58" s="38"/>
      <c r="AI58" s="38"/>
      <c r="AJ58" s="36"/>
      <c r="AK58" s="36"/>
      <c r="AL58" s="36"/>
      <c r="AM58" s="36"/>
      <c r="AN58" s="36"/>
      <c r="AO58" s="36"/>
      <c r="AP58" s="36"/>
      <c r="AQ58" s="36"/>
      <c r="AR58" s="36"/>
      <c r="AS58" s="36"/>
      <c r="AT58" s="39"/>
      <c r="AU58" s="38"/>
      <c r="AV58" s="38"/>
      <c r="AW58" s="38"/>
      <c r="AX58" s="39"/>
      <c r="AY58" s="42"/>
    </row>
    <row r="59" spans="1:51" s="2" customFormat="1" x14ac:dyDescent="0.15">
      <c r="A59" s="521"/>
      <c r="B59" s="281"/>
      <c r="C59" s="409"/>
      <c r="D59" s="286" t="str">
        <f t="shared" si="2"/>
        <v>Rispenschieben</v>
      </c>
      <c r="E59" s="54">
        <v>220</v>
      </c>
      <c r="F59" s="55">
        <v>5.7</v>
      </c>
      <c r="G59" s="56">
        <v>5.7</v>
      </c>
      <c r="H59" s="56">
        <v>9.7772500000000004</v>
      </c>
      <c r="I59" s="54">
        <v>63</v>
      </c>
      <c r="J59" s="54">
        <v>61</v>
      </c>
      <c r="K59" s="54">
        <v>925</v>
      </c>
      <c r="L59" s="54">
        <v>105</v>
      </c>
      <c r="M59" s="54">
        <v>280</v>
      </c>
      <c r="N59" s="54"/>
      <c r="O59" s="54"/>
      <c r="P59" s="54"/>
      <c r="Q59" s="54">
        <v>70</v>
      </c>
      <c r="R59" s="54">
        <v>75</v>
      </c>
      <c r="S59" s="57">
        <v>75</v>
      </c>
      <c r="T59" s="56">
        <v>6</v>
      </c>
      <c r="U59" s="56">
        <v>3.5</v>
      </c>
      <c r="V59" s="56">
        <v>1.3</v>
      </c>
      <c r="W59" s="57">
        <v>31</v>
      </c>
      <c r="X59" s="60">
        <v>0.6</v>
      </c>
      <c r="Z59" s="271"/>
      <c r="AA59" s="271"/>
      <c r="AB59" s="185" t="s">
        <v>662</v>
      </c>
      <c r="AC59" s="100"/>
      <c r="AD59" s="172" t="s">
        <v>632</v>
      </c>
      <c r="AE59" s="230" t="s">
        <v>633</v>
      </c>
      <c r="AF59" s="173"/>
      <c r="AG59" s="48"/>
      <c r="AH59" s="49"/>
      <c r="AI59" s="49"/>
      <c r="AJ59" s="47"/>
      <c r="AK59" s="47"/>
      <c r="AL59" s="47"/>
      <c r="AM59" s="47"/>
      <c r="AN59" s="47"/>
      <c r="AO59" s="47"/>
      <c r="AP59" s="47"/>
      <c r="AQ59" s="47"/>
      <c r="AR59" s="47"/>
      <c r="AS59" s="47"/>
      <c r="AT59" s="50"/>
      <c r="AU59" s="49"/>
      <c r="AV59" s="49"/>
      <c r="AW59" s="49"/>
      <c r="AX59" s="50"/>
      <c r="AY59" s="53"/>
    </row>
    <row r="60" spans="1:51" s="2" customFormat="1" x14ac:dyDescent="0.15">
      <c r="A60" s="521"/>
      <c r="B60" s="280" t="str">
        <f>IF($Y$2=1,AB61,AB62)</f>
        <v>Triticale</v>
      </c>
      <c r="C60" s="408" t="s">
        <v>726</v>
      </c>
      <c r="D60" s="200" t="str">
        <f t="shared" si="2"/>
        <v>Milchreife</v>
      </c>
      <c r="E60" s="61">
        <v>300</v>
      </c>
      <c r="F60" s="62">
        <v>5</v>
      </c>
      <c r="G60" s="62">
        <v>4.9000000000000004</v>
      </c>
      <c r="H60" s="62">
        <v>8.9897850000000012</v>
      </c>
      <c r="I60" s="85">
        <v>53</v>
      </c>
      <c r="J60" s="85">
        <v>44</v>
      </c>
      <c r="K60" s="85">
        <v>945</v>
      </c>
      <c r="L60" s="85">
        <v>75</v>
      </c>
      <c r="M60" s="85">
        <v>380</v>
      </c>
      <c r="N60" s="85"/>
      <c r="O60" s="85"/>
      <c r="P60" s="85"/>
      <c r="Q60" s="85">
        <v>63</v>
      </c>
      <c r="R60" s="85">
        <v>75</v>
      </c>
      <c r="S60" s="85">
        <v>55</v>
      </c>
      <c r="T60" s="62" t="s">
        <v>647</v>
      </c>
      <c r="U60" s="62" t="s">
        <v>647</v>
      </c>
      <c r="V60" s="62" t="s">
        <v>647</v>
      </c>
      <c r="W60" s="85" t="s">
        <v>647</v>
      </c>
      <c r="X60" s="67" t="s">
        <v>647</v>
      </c>
      <c r="Z60" s="271"/>
      <c r="AA60" s="271"/>
      <c r="AB60" s="236" t="s">
        <v>664</v>
      </c>
      <c r="AC60" s="187"/>
      <c r="AD60" s="153" t="s">
        <v>636</v>
      </c>
      <c r="AE60" s="234" t="s">
        <v>637</v>
      </c>
      <c r="AF60" s="176"/>
      <c r="AG60" s="55"/>
      <c r="AH60" s="56"/>
      <c r="AI60" s="56"/>
      <c r="AJ60" s="54"/>
      <c r="AK60" s="54"/>
      <c r="AL60" s="54"/>
      <c r="AM60" s="54"/>
      <c r="AN60" s="54"/>
      <c r="AO60" s="54"/>
      <c r="AP60" s="54"/>
      <c r="AQ60" s="54"/>
      <c r="AR60" s="54"/>
      <c r="AS60" s="54"/>
      <c r="AT60" s="57"/>
      <c r="AU60" s="56"/>
      <c r="AV60" s="56"/>
      <c r="AW60" s="56"/>
      <c r="AX60" s="57"/>
      <c r="AY60" s="60"/>
    </row>
    <row r="61" spans="1:51" s="2" customFormat="1" x14ac:dyDescent="0.15">
      <c r="A61" s="521"/>
      <c r="B61" s="281"/>
      <c r="C61" s="407"/>
      <c r="D61" s="290" t="str">
        <f t="shared" si="2"/>
        <v>Teigreife</v>
      </c>
      <c r="E61" s="36">
        <v>400</v>
      </c>
      <c r="F61" s="37">
        <v>4.8</v>
      </c>
      <c r="G61" s="38">
        <v>4.5</v>
      </c>
      <c r="H61" s="38">
        <v>8.5617000000000001</v>
      </c>
      <c r="I61" s="36">
        <v>51</v>
      </c>
      <c r="J61" s="36">
        <v>44</v>
      </c>
      <c r="K61" s="36">
        <v>945</v>
      </c>
      <c r="L61" s="36">
        <v>75</v>
      </c>
      <c r="M61" s="36">
        <v>315</v>
      </c>
      <c r="N61" s="36"/>
      <c r="O61" s="36"/>
      <c r="P61" s="36"/>
      <c r="Q61" s="36">
        <v>60</v>
      </c>
      <c r="R61" s="36">
        <v>75</v>
      </c>
      <c r="S61" s="39">
        <v>55</v>
      </c>
      <c r="T61" s="38" t="s">
        <v>647</v>
      </c>
      <c r="U61" s="38" t="s">
        <v>647</v>
      </c>
      <c r="V61" s="38" t="s">
        <v>647</v>
      </c>
      <c r="W61" s="39" t="s">
        <v>647</v>
      </c>
      <c r="X61" s="42" t="s">
        <v>647</v>
      </c>
      <c r="Z61" s="271"/>
      <c r="AA61" s="271"/>
      <c r="AB61" s="99" t="s">
        <v>668</v>
      </c>
      <c r="AC61" s="188"/>
      <c r="AD61" s="154" t="s">
        <v>642</v>
      </c>
      <c r="AE61" s="232" t="s">
        <v>643</v>
      </c>
      <c r="AF61" s="64"/>
      <c r="AG61" s="62"/>
      <c r="AH61" s="62"/>
      <c r="AI61" s="62"/>
      <c r="AJ61" s="85"/>
      <c r="AK61" s="85"/>
      <c r="AL61" s="85"/>
      <c r="AM61" s="85"/>
      <c r="AN61" s="85"/>
      <c r="AO61" s="85"/>
      <c r="AP61" s="85"/>
      <c r="AQ61" s="85"/>
      <c r="AR61" s="85"/>
      <c r="AS61" s="85"/>
      <c r="AT61" s="85"/>
      <c r="AU61" s="62"/>
      <c r="AV61" s="62"/>
      <c r="AW61" s="62"/>
      <c r="AX61" s="85"/>
      <c r="AY61" s="67"/>
    </row>
    <row r="62" spans="1:51" s="2" customFormat="1" x14ac:dyDescent="0.15">
      <c r="A62" s="521"/>
      <c r="B62" s="280" t="str">
        <f>IF($Y$2=1,AB63,AB64)</f>
        <v>Ackerbohnen</v>
      </c>
      <c r="C62" s="408" t="s">
        <v>727</v>
      </c>
      <c r="D62" s="285" t="str">
        <f t="shared" si="2"/>
        <v>vor Blüte</v>
      </c>
      <c r="E62" s="47">
        <v>170</v>
      </c>
      <c r="F62" s="48">
        <v>5.6</v>
      </c>
      <c r="G62" s="49">
        <v>5.6</v>
      </c>
      <c r="H62" s="49">
        <v>9.7213436621828269</v>
      </c>
      <c r="I62" s="47">
        <v>72</v>
      </c>
      <c r="J62" s="47">
        <v>122</v>
      </c>
      <c r="K62" s="47">
        <v>895</v>
      </c>
      <c r="L62" s="47">
        <v>210</v>
      </c>
      <c r="M62" s="47">
        <v>285</v>
      </c>
      <c r="N62" s="47"/>
      <c r="O62" s="47"/>
      <c r="P62" s="47"/>
      <c r="Q62" s="47">
        <v>69</v>
      </c>
      <c r="R62" s="47">
        <v>78</v>
      </c>
      <c r="S62" s="50">
        <v>105</v>
      </c>
      <c r="T62" s="49">
        <v>9.9</v>
      </c>
      <c r="U62" s="49">
        <v>3.3</v>
      </c>
      <c r="V62" s="49" t="s">
        <v>647</v>
      </c>
      <c r="W62" s="50">
        <v>20</v>
      </c>
      <c r="X62" s="53" t="s">
        <v>647</v>
      </c>
      <c r="Z62" s="271"/>
      <c r="AA62" s="271"/>
      <c r="AB62" s="235" t="s">
        <v>668</v>
      </c>
      <c r="AC62" s="95"/>
      <c r="AD62" s="171" t="s">
        <v>645</v>
      </c>
      <c r="AE62" s="239" t="s">
        <v>646</v>
      </c>
      <c r="AF62" s="36"/>
      <c r="AG62" s="37"/>
      <c r="AH62" s="38"/>
      <c r="AI62" s="38"/>
      <c r="AJ62" s="36"/>
      <c r="AK62" s="36"/>
      <c r="AL62" s="36"/>
      <c r="AM62" s="36"/>
      <c r="AN62" s="36"/>
      <c r="AO62" s="36"/>
      <c r="AP62" s="36"/>
      <c r="AQ62" s="36"/>
      <c r="AR62" s="36"/>
      <c r="AS62" s="36"/>
      <c r="AT62" s="39"/>
      <c r="AU62" s="38"/>
      <c r="AV62" s="38"/>
      <c r="AW62" s="38"/>
      <c r="AX62" s="39"/>
      <c r="AY62" s="42"/>
    </row>
    <row r="63" spans="1:51" s="2" customFormat="1" x14ac:dyDescent="0.15">
      <c r="A63" s="521"/>
      <c r="B63" s="281"/>
      <c r="C63" s="409"/>
      <c r="D63" s="286" t="str">
        <f t="shared" si="2"/>
        <v>Hülsenansatz</v>
      </c>
      <c r="E63" s="54">
        <v>250</v>
      </c>
      <c r="F63" s="55">
        <v>5.5</v>
      </c>
      <c r="G63" s="56">
        <v>5.4</v>
      </c>
      <c r="H63" s="56">
        <v>9.6244278688524592</v>
      </c>
      <c r="I63" s="54">
        <v>71</v>
      </c>
      <c r="J63" s="54">
        <v>105</v>
      </c>
      <c r="K63" s="54">
        <v>915</v>
      </c>
      <c r="L63" s="54">
        <v>180</v>
      </c>
      <c r="M63" s="54">
        <v>290</v>
      </c>
      <c r="N63" s="54"/>
      <c r="O63" s="54"/>
      <c r="P63" s="54"/>
      <c r="Q63" s="54">
        <v>68</v>
      </c>
      <c r="R63" s="54">
        <v>75</v>
      </c>
      <c r="S63" s="57">
        <v>85</v>
      </c>
      <c r="T63" s="56">
        <v>9.9</v>
      </c>
      <c r="U63" s="56">
        <v>3.3</v>
      </c>
      <c r="V63" s="56" t="s">
        <v>647</v>
      </c>
      <c r="W63" s="57">
        <v>20</v>
      </c>
      <c r="X63" s="60" t="s">
        <v>647</v>
      </c>
      <c r="Z63" s="271"/>
      <c r="AA63" s="271"/>
      <c r="AB63" s="185" t="s">
        <v>672</v>
      </c>
      <c r="AC63" s="100"/>
      <c r="AD63" s="172" t="s">
        <v>673</v>
      </c>
      <c r="AE63" s="230" t="s">
        <v>674</v>
      </c>
      <c r="AF63" s="173"/>
      <c r="AG63" s="48"/>
      <c r="AH63" s="49"/>
      <c r="AI63" s="49"/>
      <c r="AJ63" s="47"/>
      <c r="AK63" s="47"/>
      <c r="AL63" s="47"/>
      <c r="AM63" s="47"/>
      <c r="AN63" s="47"/>
      <c r="AO63" s="47"/>
      <c r="AP63" s="47"/>
      <c r="AQ63" s="47"/>
      <c r="AR63" s="47"/>
      <c r="AS63" s="47"/>
      <c r="AT63" s="50"/>
      <c r="AU63" s="49"/>
      <c r="AV63" s="49"/>
      <c r="AW63" s="49"/>
      <c r="AX63" s="50"/>
      <c r="AY63" s="53"/>
    </row>
    <row r="64" spans="1:51" s="2" customFormat="1" x14ac:dyDescent="0.15">
      <c r="A64" s="521"/>
      <c r="B64" s="280" t="str">
        <f>IF($Y$2=1,AB65,AB66)</f>
        <v>Erbsen</v>
      </c>
      <c r="C64" s="408" t="s">
        <v>728</v>
      </c>
      <c r="D64" s="200" t="str">
        <f t="shared" si="2"/>
        <v>Blüte</v>
      </c>
      <c r="E64" s="61">
        <v>170</v>
      </c>
      <c r="F64" s="62">
        <v>6.1</v>
      </c>
      <c r="G64" s="62">
        <v>6.3</v>
      </c>
      <c r="H64" s="62">
        <v>10.563975245901641</v>
      </c>
      <c r="I64" s="85">
        <v>80</v>
      </c>
      <c r="J64" s="85">
        <v>122</v>
      </c>
      <c r="K64" s="85">
        <v>915</v>
      </c>
      <c r="L64" s="85">
        <v>210</v>
      </c>
      <c r="M64" s="85">
        <v>240</v>
      </c>
      <c r="N64" s="85"/>
      <c r="O64" s="85"/>
      <c r="P64" s="85"/>
      <c r="Q64" s="85">
        <v>74</v>
      </c>
      <c r="R64" s="85">
        <v>75</v>
      </c>
      <c r="S64" s="85">
        <v>85</v>
      </c>
      <c r="T64" s="62">
        <v>14</v>
      </c>
      <c r="U64" s="62">
        <v>2.5</v>
      </c>
      <c r="V64" s="62">
        <v>2.2000000000000002</v>
      </c>
      <c r="W64" s="85">
        <v>17</v>
      </c>
      <c r="X64" s="67">
        <v>1</v>
      </c>
      <c r="Z64" s="271"/>
      <c r="AA64" s="271"/>
      <c r="AB64" s="236" t="s">
        <v>676</v>
      </c>
      <c r="AC64" s="187"/>
      <c r="AD64" s="153" t="s">
        <v>677</v>
      </c>
      <c r="AE64" s="234" t="s">
        <v>678</v>
      </c>
      <c r="AF64" s="176"/>
      <c r="AG64" s="55"/>
      <c r="AH64" s="56"/>
      <c r="AI64" s="56"/>
      <c r="AJ64" s="54"/>
      <c r="AK64" s="54"/>
      <c r="AL64" s="54"/>
      <c r="AM64" s="54"/>
      <c r="AN64" s="54"/>
      <c r="AO64" s="54"/>
      <c r="AP64" s="54"/>
      <c r="AQ64" s="54"/>
      <c r="AR64" s="54"/>
      <c r="AS64" s="54"/>
      <c r="AT64" s="57"/>
      <c r="AU64" s="56"/>
      <c r="AV64" s="56"/>
      <c r="AW64" s="56"/>
      <c r="AX64" s="57"/>
      <c r="AY64" s="60"/>
    </row>
    <row r="65" spans="1:51" s="2" customFormat="1" x14ac:dyDescent="0.15">
      <c r="A65" s="521"/>
      <c r="B65" s="235"/>
      <c r="C65" s="407"/>
      <c r="D65" s="200" t="str">
        <f t="shared" si="2"/>
        <v>Grüne Erbsen</v>
      </c>
      <c r="E65" s="36">
        <v>220</v>
      </c>
      <c r="F65" s="37">
        <v>5.9</v>
      </c>
      <c r="G65" s="38">
        <v>5.9</v>
      </c>
      <c r="H65" s="38">
        <v>10.162553016070124</v>
      </c>
      <c r="I65" s="36">
        <v>75</v>
      </c>
      <c r="J65" s="36">
        <v>96</v>
      </c>
      <c r="K65" s="36">
        <v>925</v>
      </c>
      <c r="L65" s="36">
        <v>165</v>
      </c>
      <c r="M65" s="36">
        <v>260</v>
      </c>
      <c r="N65" s="36"/>
      <c r="O65" s="36"/>
      <c r="P65" s="36"/>
      <c r="Q65" s="36">
        <v>72</v>
      </c>
      <c r="R65" s="36">
        <v>73</v>
      </c>
      <c r="S65" s="39">
        <v>75</v>
      </c>
      <c r="T65" s="38">
        <v>14</v>
      </c>
      <c r="U65" s="38">
        <v>2.5</v>
      </c>
      <c r="V65" s="38">
        <v>2.2000000000000002</v>
      </c>
      <c r="W65" s="39">
        <v>17</v>
      </c>
      <c r="X65" s="42">
        <v>1</v>
      </c>
      <c r="Z65" s="271"/>
      <c r="AA65" s="271"/>
      <c r="AB65" s="99" t="s">
        <v>679</v>
      </c>
      <c r="AC65" s="188"/>
      <c r="AD65" s="154" t="s">
        <v>639</v>
      </c>
      <c r="AE65" s="232" t="s">
        <v>640</v>
      </c>
      <c r="AF65" s="64"/>
      <c r="AG65" s="62"/>
      <c r="AH65" s="62"/>
      <c r="AI65" s="62"/>
      <c r="AJ65" s="85"/>
      <c r="AK65" s="85"/>
      <c r="AL65" s="85"/>
      <c r="AM65" s="85"/>
      <c r="AN65" s="85"/>
      <c r="AO65" s="85"/>
      <c r="AP65" s="85"/>
      <c r="AQ65" s="85"/>
      <c r="AR65" s="85"/>
      <c r="AS65" s="85"/>
      <c r="AT65" s="85"/>
      <c r="AU65" s="62"/>
      <c r="AV65" s="62"/>
      <c r="AW65" s="62"/>
      <c r="AX65" s="85"/>
      <c r="AY65" s="67"/>
    </row>
    <row r="66" spans="1:51" s="2" customFormat="1" x14ac:dyDescent="0.15">
      <c r="A66" s="521"/>
      <c r="B66" s="282"/>
      <c r="C66" s="407"/>
      <c r="D66" s="290" t="str">
        <f t="shared" si="2"/>
        <v>Gelbe Erbsen</v>
      </c>
      <c r="E66" s="36">
        <v>300</v>
      </c>
      <c r="F66" s="37">
        <v>5.6</v>
      </c>
      <c r="G66" s="38">
        <v>5.6</v>
      </c>
      <c r="H66" s="38">
        <v>9.7619430555555571</v>
      </c>
      <c r="I66" s="36">
        <v>72</v>
      </c>
      <c r="J66" s="36">
        <v>90</v>
      </c>
      <c r="K66" s="36">
        <v>930</v>
      </c>
      <c r="L66" s="36">
        <v>155</v>
      </c>
      <c r="M66" s="36">
        <v>280</v>
      </c>
      <c r="N66" s="36"/>
      <c r="O66" s="36"/>
      <c r="P66" s="36"/>
      <c r="Q66" s="36">
        <v>69</v>
      </c>
      <c r="R66" s="36">
        <v>72</v>
      </c>
      <c r="S66" s="39">
        <v>70</v>
      </c>
      <c r="T66" s="38">
        <v>14</v>
      </c>
      <c r="U66" s="38">
        <v>2.5</v>
      </c>
      <c r="V66" s="38">
        <v>2.2000000000000002</v>
      </c>
      <c r="W66" s="39">
        <v>17</v>
      </c>
      <c r="X66" s="42">
        <v>1</v>
      </c>
      <c r="Z66" s="271"/>
      <c r="AA66" s="271"/>
      <c r="AB66" s="235" t="s">
        <v>680</v>
      </c>
      <c r="AC66" s="95"/>
      <c r="AD66" s="154" t="s">
        <v>681</v>
      </c>
      <c r="AE66" s="232" t="s">
        <v>682</v>
      </c>
      <c r="AF66" s="190"/>
      <c r="AG66" s="37"/>
      <c r="AH66" s="38"/>
      <c r="AI66" s="38"/>
      <c r="AJ66" s="36"/>
      <c r="AK66" s="36"/>
      <c r="AL66" s="36"/>
      <c r="AM66" s="36"/>
      <c r="AN66" s="36"/>
      <c r="AO66" s="36"/>
      <c r="AP66" s="36"/>
      <c r="AQ66" s="36"/>
      <c r="AR66" s="36"/>
      <c r="AS66" s="36"/>
      <c r="AT66" s="39"/>
      <c r="AU66" s="38"/>
      <c r="AV66" s="38"/>
      <c r="AW66" s="38"/>
      <c r="AX66" s="39"/>
      <c r="AY66" s="42"/>
    </row>
    <row r="67" spans="1:51" s="2" customFormat="1" x14ac:dyDescent="0.15">
      <c r="A67" s="521"/>
      <c r="B67" s="280" t="str">
        <f>IF($Y$2=1,AB68,AB69)</f>
        <v>Landsbergergemenge</v>
      </c>
      <c r="C67" s="408" t="s">
        <v>729</v>
      </c>
      <c r="D67" s="285" t="str">
        <f t="shared" si="2"/>
        <v>früh</v>
      </c>
      <c r="E67" s="47">
        <v>120</v>
      </c>
      <c r="F67" s="48">
        <v>6.4</v>
      </c>
      <c r="G67" s="49">
        <v>6.6</v>
      </c>
      <c r="H67" s="49">
        <v>10.914073533061226</v>
      </c>
      <c r="I67" s="47">
        <v>85</v>
      </c>
      <c r="J67" s="47">
        <v>157</v>
      </c>
      <c r="K67" s="47">
        <v>875</v>
      </c>
      <c r="L67" s="47">
        <v>270</v>
      </c>
      <c r="M67" s="47">
        <v>205</v>
      </c>
      <c r="N67" s="47"/>
      <c r="O67" s="47"/>
      <c r="P67" s="47"/>
      <c r="Q67" s="47">
        <v>78</v>
      </c>
      <c r="R67" s="47">
        <v>78</v>
      </c>
      <c r="S67" s="50">
        <v>125</v>
      </c>
      <c r="T67" s="49">
        <v>8.6999999999999993</v>
      </c>
      <c r="U67" s="49">
        <v>3</v>
      </c>
      <c r="V67" s="49">
        <v>1.7</v>
      </c>
      <c r="W67" s="50">
        <v>33</v>
      </c>
      <c r="X67" s="53">
        <v>0.5</v>
      </c>
      <c r="Z67" s="271"/>
      <c r="AA67" s="271"/>
      <c r="AB67" s="184"/>
      <c r="AC67" s="95"/>
      <c r="AD67" s="171" t="s">
        <v>684</v>
      </c>
      <c r="AE67" s="239" t="s">
        <v>685</v>
      </c>
      <c r="AF67" s="36"/>
      <c r="AG67" s="37"/>
      <c r="AH67" s="38"/>
      <c r="AI67" s="38"/>
      <c r="AJ67" s="36"/>
      <c r="AK67" s="36"/>
      <c r="AL67" s="36"/>
      <c r="AM67" s="36"/>
      <c r="AN67" s="36"/>
      <c r="AO67" s="36"/>
      <c r="AP67" s="36"/>
      <c r="AQ67" s="36"/>
      <c r="AR67" s="36"/>
      <c r="AS67" s="36"/>
      <c r="AT67" s="39"/>
      <c r="AU67" s="38"/>
      <c r="AV67" s="38"/>
      <c r="AW67" s="38"/>
      <c r="AX67" s="39"/>
      <c r="AY67" s="42"/>
    </row>
    <row r="68" spans="1:51" s="2" customFormat="1" x14ac:dyDescent="0.15">
      <c r="A68" s="521"/>
      <c r="B68" s="281"/>
      <c r="C68" s="409"/>
      <c r="D68" s="286" t="str">
        <f t="shared" si="2"/>
        <v>spät</v>
      </c>
      <c r="E68" s="54">
        <v>140</v>
      </c>
      <c r="F68" s="55">
        <v>5.2</v>
      </c>
      <c r="G68" s="56">
        <v>5.0999999999999996</v>
      </c>
      <c r="H68" s="56"/>
      <c r="I68" s="54">
        <v>65</v>
      </c>
      <c r="J68" s="54">
        <v>90</v>
      </c>
      <c r="K68" s="54">
        <v>885</v>
      </c>
      <c r="L68" s="54">
        <v>155</v>
      </c>
      <c r="M68" s="54">
        <v>345</v>
      </c>
      <c r="N68" s="54"/>
      <c r="O68" s="54"/>
      <c r="P68" s="54"/>
      <c r="Q68" s="54">
        <v>67</v>
      </c>
      <c r="R68" s="54">
        <v>75</v>
      </c>
      <c r="S68" s="57">
        <v>115</v>
      </c>
      <c r="T68" s="56">
        <v>8.6999999999999993</v>
      </c>
      <c r="U68" s="56">
        <v>3</v>
      </c>
      <c r="V68" s="56">
        <v>1.7</v>
      </c>
      <c r="W68" s="57">
        <v>33</v>
      </c>
      <c r="X68" s="60">
        <v>0.5</v>
      </c>
      <c r="Z68" s="271"/>
      <c r="AA68" s="271"/>
      <c r="AB68" s="185" t="s">
        <v>686</v>
      </c>
      <c r="AC68" s="100"/>
      <c r="AD68" s="172" t="s">
        <v>687</v>
      </c>
      <c r="AE68" s="230" t="s">
        <v>688</v>
      </c>
      <c r="AF68" s="173"/>
      <c r="AG68" s="48"/>
      <c r="AH68" s="49"/>
      <c r="AI68" s="49"/>
      <c r="AJ68" s="47"/>
      <c r="AK68" s="47"/>
      <c r="AL68" s="47"/>
      <c r="AM68" s="47"/>
      <c r="AN68" s="47"/>
      <c r="AO68" s="47"/>
      <c r="AP68" s="47"/>
      <c r="AQ68" s="47"/>
      <c r="AR68" s="47"/>
      <c r="AS68" s="47"/>
      <c r="AT68" s="50"/>
      <c r="AU68" s="49"/>
      <c r="AV68" s="49"/>
      <c r="AW68" s="49"/>
      <c r="AX68" s="50"/>
      <c r="AY68" s="53"/>
    </row>
    <row r="69" spans="1:51" s="2" customFormat="1" x14ac:dyDescent="0.15">
      <c r="A69" s="521"/>
      <c r="B69" s="280" t="str">
        <f>IF($Y$2=1,AB70,AB71)</f>
        <v>Wickhafer</v>
      </c>
      <c r="C69" s="408" t="s">
        <v>730</v>
      </c>
      <c r="D69" s="200" t="str">
        <f t="shared" ref="D69:D78" si="3">IF($Y$2=1,AD70,AE70)</f>
        <v>früh</v>
      </c>
      <c r="E69" s="61">
        <v>120</v>
      </c>
      <c r="F69" s="62">
        <v>6.1</v>
      </c>
      <c r="G69" s="62">
        <v>6.3</v>
      </c>
      <c r="H69" s="62">
        <v>10.517471659594372</v>
      </c>
      <c r="I69" s="85">
        <v>81</v>
      </c>
      <c r="J69" s="85">
        <v>151</v>
      </c>
      <c r="K69" s="85">
        <v>865</v>
      </c>
      <c r="L69" s="85">
        <v>260</v>
      </c>
      <c r="M69" s="85">
        <v>230</v>
      </c>
      <c r="N69" s="85"/>
      <c r="O69" s="85"/>
      <c r="P69" s="85"/>
      <c r="Q69" s="85">
        <v>76</v>
      </c>
      <c r="R69" s="85">
        <v>78</v>
      </c>
      <c r="S69" s="85">
        <v>135</v>
      </c>
      <c r="T69" s="62">
        <v>9.1</v>
      </c>
      <c r="U69" s="62" t="s">
        <v>647</v>
      </c>
      <c r="V69" s="62">
        <v>1.1000000000000001</v>
      </c>
      <c r="W69" s="85" t="s">
        <v>647</v>
      </c>
      <c r="X69" s="67" t="s">
        <v>647</v>
      </c>
      <c r="Z69" s="271"/>
      <c r="AA69" s="271"/>
      <c r="AB69" s="236" t="s">
        <v>690</v>
      </c>
      <c r="AC69" s="187"/>
      <c r="AD69" s="153" t="s">
        <v>691</v>
      </c>
      <c r="AE69" s="234" t="s">
        <v>692</v>
      </c>
      <c r="AF69" s="176"/>
      <c r="AG69" s="55"/>
      <c r="AH69" s="56"/>
      <c r="AI69" s="56"/>
      <c r="AJ69" s="54"/>
      <c r="AK69" s="54"/>
      <c r="AL69" s="54"/>
      <c r="AM69" s="54"/>
      <c r="AN69" s="54"/>
      <c r="AO69" s="54"/>
      <c r="AP69" s="54"/>
      <c r="AQ69" s="54"/>
      <c r="AR69" s="54"/>
      <c r="AS69" s="54"/>
      <c r="AT69" s="57"/>
      <c r="AU69" s="56"/>
      <c r="AV69" s="56"/>
      <c r="AW69" s="56"/>
      <c r="AX69" s="57"/>
      <c r="AY69" s="60"/>
    </row>
    <row r="70" spans="1:51" s="2" customFormat="1" x14ac:dyDescent="0.15">
      <c r="A70" s="521"/>
      <c r="B70" s="281"/>
      <c r="C70" s="407"/>
      <c r="D70" s="290" t="str">
        <f t="shared" si="3"/>
        <v>spät</v>
      </c>
      <c r="E70" s="36">
        <v>140</v>
      </c>
      <c r="F70" s="37">
        <v>5.6</v>
      </c>
      <c r="G70" s="38">
        <v>5.6</v>
      </c>
      <c r="H70" s="38">
        <v>9.6458672497959181</v>
      </c>
      <c r="I70" s="36">
        <v>72</v>
      </c>
      <c r="J70" s="36">
        <v>108</v>
      </c>
      <c r="K70" s="36">
        <v>875</v>
      </c>
      <c r="L70" s="36">
        <v>185</v>
      </c>
      <c r="M70" s="36">
        <v>300</v>
      </c>
      <c r="N70" s="36"/>
      <c r="O70" s="36"/>
      <c r="P70" s="36"/>
      <c r="Q70" s="36">
        <v>71</v>
      </c>
      <c r="R70" s="36">
        <v>75</v>
      </c>
      <c r="S70" s="39">
        <v>125</v>
      </c>
      <c r="T70" s="38">
        <v>9.1</v>
      </c>
      <c r="U70" s="38" t="s">
        <v>647</v>
      </c>
      <c r="V70" s="38">
        <v>1.1000000000000001</v>
      </c>
      <c r="W70" s="39" t="s">
        <v>647</v>
      </c>
      <c r="X70" s="42" t="s">
        <v>647</v>
      </c>
      <c r="Z70" s="271"/>
      <c r="AA70" s="271"/>
      <c r="AB70" s="99" t="s">
        <v>693</v>
      </c>
      <c r="AC70" s="188"/>
      <c r="AD70" s="154" t="s">
        <v>687</v>
      </c>
      <c r="AE70" s="232" t="s">
        <v>688</v>
      </c>
      <c r="AF70" s="64"/>
      <c r="AG70" s="62"/>
      <c r="AH70" s="62"/>
      <c r="AI70" s="62"/>
      <c r="AJ70" s="85"/>
      <c r="AK70" s="85"/>
      <c r="AL70" s="85"/>
      <c r="AM70" s="85"/>
      <c r="AN70" s="85"/>
      <c r="AO70" s="85"/>
      <c r="AP70" s="85"/>
      <c r="AQ70" s="85"/>
      <c r="AR70" s="85"/>
      <c r="AS70" s="85"/>
      <c r="AT70" s="85"/>
      <c r="AU70" s="62"/>
      <c r="AV70" s="62"/>
      <c r="AW70" s="62"/>
      <c r="AX70" s="85"/>
      <c r="AY70" s="67"/>
    </row>
    <row r="71" spans="1:51" s="2" customFormat="1" x14ac:dyDescent="0.15">
      <c r="A71" s="521"/>
      <c r="B71" s="280" t="str">
        <f>IF($Y$2=1,AB72,AB73)</f>
        <v>Sonnenblumen</v>
      </c>
      <c r="C71" s="408" t="s">
        <v>731</v>
      </c>
      <c r="D71" s="285" t="str">
        <f t="shared" si="3"/>
        <v>vor Blüte</v>
      </c>
      <c r="E71" s="47">
        <v>120</v>
      </c>
      <c r="F71" s="48">
        <v>5.5</v>
      </c>
      <c r="G71" s="49">
        <v>5.6</v>
      </c>
      <c r="H71" s="49">
        <v>9.6013948081299674</v>
      </c>
      <c r="I71" s="47">
        <v>72</v>
      </c>
      <c r="J71" s="47">
        <v>96</v>
      </c>
      <c r="K71" s="47">
        <v>845</v>
      </c>
      <c r="L71" s="47">
        <v>165</v>
      </c>
      <c r="M71" s="47">
        <v>175</v>
      </c>
      <c r="N71" s="47"/>
      <c r="O71" s="47"/>
      <c r="P71" s="47"/>
      <c r="Q71" s="47">
        <v>74</v>
      </c>
      <c r="R71" s="47">
        <v>72</v>
      </c>
      <c r="S71" s="50">
        <v>155</v>
      </c>
      <c r="T71" s="49">
        <v>17.399999999999999</v>
      </c>
      <c r="U71" s="49">
        <v>1.8</v>
      </c>
      <c r="V71" s="49">
        <v>4.8</v>
      </c>
      <c r="W71" s="50">
        <v>30</v>
      </c>
      <c r="X71" s="53" t="s">
        <v>647</v>
      </c>
      <c r="Z71" s="271"/>
      <c r="AA71" s="271"/>
      <c r="AB71" s="235" t="s">
        <v>695</v>
      </c>
      <c r="AC71" s="95"/>
      <c r="AD71" s="171" t="s">
        <v>691</v>
      </c>
      <c r="AE71" s="239" t="s">
        <v>692</v>
      </c>
      <c r="AF71" s="36"/>
      <c r="AG71" s="37"/>
      <c r="AH71" s="38"/>
      <c r="AI71" s="38"/>
      <c r="AJ71" s="36"/>
      <c r="AK71" s="36"/>
      <c r="AL71" s="36"/>
      <c r="AM71" s="36"/>
      <c r="AN71" s="36"/>
      <c r="AO71" s="36"/>
      <c r="AP71" s="36"/>
      <c r="AQ71" s="36"/>
      <c r="AR71" s="36"/>
      <c r="AS71" s="36"/>
      <c r="AT71" s="39"/>
      <c r="AU71" s="38"/>
      <c r="AV71" s="38"/>
      <c r="AW71" s="38"/>
      <c r="AX71" s="39"/>
      <c r="AY71" s="42"/>
    </row>
    <row r="72" spans="1:51" s="2" customFormat="1" x14ac:dyDescent="0.15">
      <c r="A72" s="521"/>
      <c r="B72" s="281"/>
      <c r="C72" s="409"/>
      <c r="D72" s="286" t="str">
        <f t="shared" si="3"/>
        <v>Blüte</v>
      </c>
      <c r="E72" s="54">
        <v>160</v>
      </c>
      <c r="F72" s="55">
        <v>4.5999999999999996</v>
      </c>
      <c r="G72" s="56">
        <v>4.4000000000000004</v>
      </c>
      <c r="H72" s="56">
        <v>8.1518596800725014</v>
      </c>
      <c r="I72" s="54">
        <v>58</v>
      </c>
      <c r="J72" s="54">
        <v>73</v>
      </c>
      <c r="K72" s="54">
        <v>855</v>
      </c>
      <c r="L72" s="54">
        <v>125</v>
      </c>
      <c r="M72" s="54">
        <v>290</v>
      </c>
      <c r="N72" s="54"/>
      <c r="O72" s="54"/>
      <c r="P72" s="54"/>
      <c r="Q72" s="54">
        <v>63</v>
      </c>
      <c r="R72" s="54">
        <v>72</v>
      </c>
      <c r="S72" s="57">
        <v>145</v>
      </c>
      <c r="T72" s="56">
        <v>17.399999999999999</v>
      </c>
      <c r="U72" s="56">
        <v>1.8</v>
      </c>
      <c r="V72" s="56">
        <v>4.8</v>
      </c>
      <c r="W72" s="57">
        <v>30</v>
      </c>
      <c r="X72" s="60" t="s">
        <v>647</v>
      </c>
      <c r="Z72" s="271"/>
      <c r="AA72" s="271"/>
      <c r="AB72" s="185" t="s">
        <v>709</v>
      </c>
      <c r="AC72" s="100"/>
      <c r="AD72" s="172" t="s">
        <v>673</v>
      </c>
      <c r="AE72" s="230" t="s">
        <v>674</v>
      </c>
      <c r="AF72" s="173"/>
      <c r="AG72" s="48"/>
      <c r="AH72" s="49"/>
      <c r="AI72" s="49"/>
      <c r="AJ72" s="47"/>
      <c r="AK72" s="47"/>
      <c r="AL72" s="47"/>
      <c r="AM72" s="47"/>
      <c r="AN72" s="47"/>
      <c r="AO72" s="47"/>
      <c r="AP72" s="47"/>
      <c r="AQ72" s="47"/>
      <c r="AR72" s="47"/>
      <c r="AS72" s="47"/>
      <c r="AT72" s="50"/>
      <c r="AU72" s="49"/>
      <c r="AV72" s="49"/>
      <c r="AW72" s="49"/>
      <c r="AX72" s="50"/>
      <c r="AY72" s="53"/>
    </row>
    <row r="73" spans="1:51" s="2" customFormat="1" x14ac:dyDescent="0.15">
      <c r="A73" s="521"/>
      <c r="B73" s="280" t="str">
        <f>IF($Y$2=1,AB74,AB75)</f>
        <v>Rübenblätter</v>
      </c>
      <c r="C73" s="408" t="s">
        <v>732</v>
      </c>
      <c r="D73" s="200" t="str">
        <f t="shared" si="3"/>
        <v>ohne Köpfe</v>
      </c>
      <c r="E73" s="61">
        <v>150</v>
      </c>
      <c r="F73" s="62">
        <v>6</v>
      </c>
      <c r="G73" s="62">
        <v>6.3</v>
      </c>
      <c r="H73" s="62">
        <v>10.102379741992548</v>
      </c>
      <c r="I73" s="85">
        <v>75</v>
      </c>
      <c r="J73" s="85">
        <v>101</v>
      </c>
      <c r="K73" s="85">
        <v>815</v>
      </c>
      <c r="L73" s="85">
        <v>165</v>
      </c>
      <c r="M73" s="85">
        <v>150</v>
      </c>
      <c r="N73" s="85"/>
      <c r="O73" s="85"/>
      <c r="P73" s="85"/>
      <c r="Q73" s="85">
        <v>81</v>
      </c>
      <c r="R73" s="85">
        <v>75</v>
      </c>
      <c r="S73" s="85">
        <v>185</v>
      </c>
      <c r="T73" s="62">
        <v>21</v>
      </c>
      <c r="U73" s="62">
        <v>2.8</v>
      </c>
      <c r="V73" s="62">
        <v>5</v>
      </c>
      <c r="W73" s="85">
        <v>46</v>
      </c>
      <c r="X73" s="67">
        <v>7.2</v>
      </c>
      <c r="Z73" s="271"/>
      <c r="AA73" s="271"/>
      <c r="AB73" s="236" t="s">
        <v>711</v>
      </c>
      <c r="AC73" s="187"/>
      <c r="AD73" s="153" t="s">
        <v>639</v>
      </c>
      <c r="AE73" s="234" t="s">
        <v>640</v>
      </c>
      <c r="AF73" s="176"/>
      <c r="AG73" s="55"/>
      <c r="AH73" s="56"/>
      <c r="AI73" s="56"/>
      <c r="AJ73" s="54"/>
      <c r="AK73" s="54"/>
      <c r="AL73" s="54"/>
      <c r="AM73" s="54"/>
      <c r="AN73" s="54"/>
      <c r="AO73" s="54"/>
      <c r="AP73" s="54"/>
      <c r="AQ73" s="54"/>
      <c r="AR73" s="54"/>
      <c r="AS73" s="54"/>
      <c r="AT73" s="57"/>
      <c r="AU73" s="56"/>
      <c r="AV73" s="56"/>
      <c r="AW73" s="56"/>
      <c r="AX73" s="57"/>
      <c r="AY73" s="60"/>
    </row>
    <row r="74" spans="1:51" s="2" customFormat="1" ht="15" thickBot="1" x14ac:dyDescent="0.2">
      <c r="A74" s="521"/>
      <c r="B74" s="235"/>
      <c r="C74" s="407"/>
      <c r="D74" s="200" t="str">
        <f t="shared" si="3"/>
        <v>mit Köpfen</v>
      </c>
      <c r="E74" s="36">
        <v>160</v>
      </c>
      <c r="F74" s="37">
        <v>6.1</v>
      </c>
      <c r="G74" s="38">
        <v>6.4</v>
      </c>
      <c r="H74" s="38">
        <v>10.22499821013211</v>
      </c>
      <c r="I74" s="36">
        <v>73</v>
      </c>
      <c r="J74" s="36">
        <v>88</v>
      </c>
      <c r="K74" s="36">
        <v>815</v>
      </c>
      <c r="L74" s="36">
        <v>145</v>
      </c>
      <c r="M74" s="36">
        <v>140</v>
      </c>
      <c r="N74" s="36"/>
      <c r="O74" s="36"/>
      <c r="P74" s="36"/>
      <c r="Q74" s="36">
        <v>83</v>
      </c>
      <c r="R74" s="36">
        <v>75</v>
      </c>
      <c r="S74" s="39">
        <v>185</v>
      </c>
      <c r="T74" s="38">
        <v>12.9</v>
      </c>
      <c r="U74" s="38">
        <v>2.4</v>
      </c>
      <c r="V74" s="38">
        <v>4.0999999999999996</v>
      </c>
      <c r="W74" s="39">
        <v>26</v>
      </c>
      <c r="X74" s="42">
        <v>6.4</v>
      </c>
      <c r="Z74" s="271"/>
      <c r="AA74" s="271"/>
      <c r="AB74" s="99" t="s">
        <v>712</v>
      </c>
      <c r="AC74" s="188"/>
      <c r="AD74" s="154" t="s">
        <v>713</v>
      </c>
      <c r="AE74" s="232" t="s">
        <v>714</v>
      </c>
      <c r="AF74" s="64"/>
      <c r="AG74" s="62"/>
      <c r="AH74" s="62"/>
      <c r="AI74" s="62"/>
      <c r="AJ74" s="85"/>
      <c r="AK74" s="85"/>
      <c r="AL74" s="85"/>
      <c r="AM74" s="85"/>
      <c r="AN74" s="85"/>
      <c r="AO74" s="85"/>
      <c r="AP74" s="85"/>
      <c r="AQ74" s="85"/>
      <c r="AR74" s="85"/>
      <c r="AS74" s="85"/>
      <c r="AT74" s="85"/>
      <c r="AU74" s="62"/>
      <c r="AV74" s="62"/>
      <c r="AW74" s="62"/>
      <c r="AX74" s="85"/>
      <c r="AY74" s="67"/>
    </row>
    <row r="75" spans="1:51" s="2" customFormat="1" ht="15" customHeight="1" thickBot="1" x14ac:dyDescent="0.2">
      <c r="A75" s="513" t="str">
        <f>IF($Y$2=1,Z76,AA76)</f>
        <v>Raufutter künstlich getrocknet</v>
      </c>
      <c r="B75" s="191" t="str">
        <f>IF($Y$2=1,AB76,AB77)</f>
        <v xml:space="preserve">Mais ganze Pflanze </v>
      </c>
      <c r="C75" s="413" t="s">
        <v>733</v>
      </c>
      <c r="D75" s="292" t="str">
        <f t="shared" si="3"/>
        <v>Beginn Teigreife</v>
      </c>
      <c r="E75" s="81">
        <v>880</v>
      </c>
      <c r="F75" s="195">
        <v>6.3677522769438593</v>
      </c>
      <c r="G75" s="80">
        <v>6.5646172185303691</v>
      </c>
      <c r="H75" s="80">
        <v>10.839589052999999</v>
      </c>
      <c r="I75" s="81">
        <v>69.908571917999993</v>
      </c>
      <c r="J75" s="81">
        <v>51.571001600000002</v>
      </c>
      <c r="K75" s="81">
        <v>952.2</v>
      </c>
      <c r="L75" s="81">
        <v>80.62</v>
      </c>
      <c r="M75" s="81">
        <v>206.44</v>
      </c>
      <c r="N75" s="81">
        <v>452.128556</v>
      </c>
      <c r="O75" s="81">
        <v>239.12585999999999</v>
      </c>
      <c r="P75" s="81">
        <v>125</v>
      </c>
      <c r="Q75" s="81">
        <v>73.443428481411459</v>
      </c>
      <c r="R75" s="81">
        <v>60</v>
      </c>
      <c r="S75" s="196">
        <v>47.8</v>
      </c>
      <c r="T75" s="80">
        <v>2.2999999999999998</v>
      </c>
      <c r="U75" s="80">
        <v>2.7</v>
      </c>
      <c r="V75" s="80">
        <v>0.9</v>
      </c>
      <c r="W75" s="196">
        <v>13</v>
      </c>
      <c r="X75" s="83">
        <v>0.1</v>
      </c>
      <c r="Z75" s="271"/>
      <c r="AA75" s="271"/>
      <c r="AB75" s="235" t="s">
        <v>716</v>
      </c>
      <c r="AC75" s="95"/>
      <c r="AD75" s="154" t="s">
        <v>717</v>
      </c>
      <c r="AE75" s="243" t="s">
        <v>718</v>
      </c>
      <c r="AF75" s="36"/>
      <c r="AG75" s="37"/>
      <c r="AH75" s="38"/>
      <c r="AI75" s="38"/>
      <c r="AJ75" s="36"/>
      <c r="AK75" s="36"/>
      <c r="AL75" s="36"/>
      <c r="AM75" s="36"/>
      <c r="AN75" s="36"/>
      <c r="AO75" s="36"/>
      <c r="AP75" s="36"/>
      <c r="AQ75" s="36"/>
      <c r="AR75" s="36"/>
      <c r="AS75" s="36"/>
      <c r="AT75" s="39"/>
      <c r="AU75" s="38"/>
      <c r="AV75" s="38"/>
      <c r="AW75" s="38"/>
      <c r="AX75" s="39"/>
      <c r="AY75" s="42"/>
    </row>
    <row r="76" spans="1:51" s="200" customFormat="1" ht="51" customHeight="1" x14ac:dyDescent="0.15">
      <c r="A76" s="514"/>
      <c r="B76" s="238"/>
      <c r="C76" s="414"/>
      <c r="D76" s="288" t="str">
        <f t="shared" si="3"/>
        <v>Teigreife, Kolbenanteil 55 %,
normale Bedingungen</v>
      </c>
      <c r="E76" s="294">
        <v>880</v>
      </c>
      <c r="F76" s="41">
        <v>6.4131885829041817</v>
      </c>
      <c r="G76" s="37">
        <v>6.6170329055739057</v>
      </c>
      <c r="H76" s="37">
        <v>10.91051503583</v>
      </c>
      <c r="I76" s="37">
        <v>69.014946214980014</v>
      </c>
      <c r="J76" s="86">
        <v>48.58369600000001</v>
      </c>
      <c r="K76" s="86">
        <v>956</v>
      </c>
      <c r="L76" s="86">
        <v>75.95</v>
      </c>
      <c r="M76" s="86">
        <v>200.35</v>
      </c>
      <c r="N76" s="86">
        <v>443.42046499999998</v>
      </c>
      <c r="O76" s="86">
        <v>232.38727499999999</v>
      </c>
      <c r="P76" s="86">
        <v>90</v>
      </c>
      <c r="Q76" s="86">
        <v>73.630146010460251</v>
      </c>
      <c r="R76" s="86">
        <v>60</v>
      </c>
      <c r="S76" s="86">
        <v>44</v>
      </c>
      <c r="T76" s="86">
        <v>2.1</v>
      </c>
      <c r="U76" s="37">
        <v>2.6</v>
      </c>
      <c r="V76" s="37">
        <v>0.9</v>
      </c>
      <c r="W76" s="37">
        <v>13</v>
      </c>
      <c r="X76" s="199">
        <v>0.1</v>
      </c>
      <c r="Z76" s="272" t="s">
        <v>734</v>
      </c>
      <c r="AA76" s="272" t="s">
        <v>735</v>
      </c>
      <c r="AB76" s="191" t="s">
        <v>648</v>
      </c>
      <c r="AC76" s="192"/>
      <c r="AD76" s="193" t="s">
        <v>650</v>
      </c>
      <c r="AE76" s="193" t="s">
        <v>651</v>
      </c>
      <c r="AF76" s="194"/>
      <c r="AG76" s="195"/>
      <c r="AH76" s="80"/>
      <c r="AI76" s="80"/>
      <c r="AJ76" s="81"/>
      <c r="AK76" s="81"/>
      <c r="AL76" s="81"/>
      <c r="AM76" s="81"/>
      <c r="AN76" s="81"/>
      <c r="AO76" s="81"/>
      <c r="AP76" s="81"/>
      <c r="AQ76" s="81"/>
      <c r="AR76" s="81"/>
      <c r="AS76" s="81"/>
      <c r="AT76" s="196"/>
      <c r="AU76" s="80"/>
      <c r="AV76" s="80"/>
      <c r="AW76" s="80"/>
      <c r="AX76" s="196"/>
      <c r="AY76" s="83"/>
    </row>
    <row r="77" spans="1:51" s="200" customFormat="1" ht="84" x14ac:dyDescent="0.15">
      <c r="A77" s="514"/>
      <c r="B77" s="197"/>
      <c r="C77" s="414"/>
      <c r="D77" s="287" t="str">
        <f t="shared" si="3"/>
        <v>Teigreife, Kolbenanteil 60 %, günstige Bedingungen</v>
      </c>
      <c r="E77" s="240">
        <v>880</v>
      </c>
      <c r="F77" s="59">
        <v>6.5946732872766276</v>
      </c>
      <c r="G77" s="55">
        <v>6.8495558346164875</v>
      </c>
      <c r="H77" s="55">
        <v>11.16664232226</v>
      </c>
      <c r="I77" s="55">
        <v>70.989553933559989</v>
      </c>
      <c r="J77" s="84">
        <v>49.575200000000009</v>
      </c>
      <c r="K77" s="84">
        <v>958.95</v>
      </c>
      <c r="L77" s="84">
        <v>77.5</v>
      </c>
      <c r="M77" s="84">
        <v>184.2</v>
      </c>
      <c r="N77" s="84">
        <v>420.32757999999995</v>
      </c>
      <c r="O77" s="84">
        <v>214.51729999999998</v>
      </c>
      <c r="P77" s="84">
        <v>80</v>
      </c>
      <c r="Q77" s="84">
        <v>75.126809210073503</v>
      </c>
      <c r="R77" s="84">
        <v>60</v>
      </c>
      <c r="S77" s="84">
        <v>41.05</v>
      </c>
      <c r="T77" s="84">
        <v>1.9450000000000001</v>
      </c>
      <c r="U77" s="55">
        <v>2.6139999999999999</v>
      </c>
      <c r="V77" s="55">
        <v>1.02</v>
      </c>
      <c r="W77" s="55">
        <v>11.99</v>
      </c>
      <c r="X77" s="201">
        <v>0.1</v>
      </c>
      <c r="Z77" s="273"/>
      <c r="AA77" s="273"/>
      <c r="AB77" s="238" t="s">
        <v>649</v>
      </c>
      <c r="AC77" s="198"/>
      <c r="AD77" s="158" t="s">
        <v>723</v>
      </c>
      <c r="AE77" s="158" t="s">
        <v>653</v>
      </c>
      <c r="AF77" s="154"/>
      <c r="AG77" s="41"/>
      <c r="AH77" s="37"/>
      <c r="AI77" s="37"/>
      <c r="AJ77" s="37"/>
      <c r="AK77" s="86"/>
      <c r="AL77" s="86"/>
      <c r="AM77" s="86"/>
      <c r="AN77" s="86"/>
      <c r="AO77" s="86"/>
      <c r="AP77" s="86"/>
      <c r="AQ77" s="86"/>
      <c r="AR77" s="86"/>
      <c r="AS77" s="86"/>
      <c r="AT77" s="86"/>
      <c r="AU77" s="86"/>
      <c r="AV77" s="37"/>
      <c r="AW77" s="37"/>
      <c r="AX77" s="37"/>
      <c r="AY77" s="199"/>
    </row>
    <row r="78" spans="1:51" s="200" customFormat="1" ht="85" thickBot="1" x14ac:dyDescent="0.2">
      <c r="A78" s="515"/>
      <c r="B78" s="202"/>
      <c r="C78" s="415"/>
      <c r="D78" s="293" t="str">
        <f t="shared" si="3"/>
        <v>Teigreife, Kolbenanteil 45 %,
ungünstige Bedingungen</v>
      </c>
      <c r="E78" s="296">
        <v>880</v>
      </c>
      <c r="F78" s="77">
        <v>5.8454009337967978</v>
      </c>
      <c r="G78" s="73">
        <v>5.8916735948639296</v>
      </c>
      <c r="H78" s="73">
        <v>10.100762748089995</v>
      </c>
      <c r="I78" s="73">
        <v>61.967212488539978</v>
      </c>
      <c r="J78" s="123">
        <v>43.626176000000001</v>
      </c>
      <c r="K78" s="123">
        <v>948.3</v>
      </c>
      <c r="L78" s="123">
        <v>68.2</v>
      </c>
      <c r="M78" s="123">
        <v>250.45</v>
      </c>
      <c r="N78" s="123">
        <v>515.05845499999998</v>
      </c>
      <c r="O78" s="123">
        <v>287.822925</v>
      </c>
      <c r="P78" s="123">
        <v>65</v>
      </c>
      <c r="Q78" s="123">
        <v>68.718982682695327</v>
      </c>
      <c r="R78" s="123">
        <v>60</v>
      </c>
      <c r="S78" s="123">
        <v>51.7</v>
      </c>
      <c r="T78" s="123">
        <v>2.65</v>
      </c>
      <c r="U78" s="73">
        <v>2.339</v>
      </c>
      <c r="V78" s="73">
        <v>0.93</v>
      </c>
      <c r="W78" s="73">
        <v>14.99</v>
      </c>
      <c r="X78" s="205">
        <v>0.1</v>
      </c>
      <c r="Z78" s="273"/>
      <c r="AA78" s="273"/>
      <c r="AB78" s="197"/>
      <c r="AC78" s="198"/>
      <c r="AD78" s="156" t="s">
        <v>654</v>
      </c>
      <c r="AE78" s="156" t="s">
        <v>655</v>
      </c>
      <c r="AF78" s="156"/>
      <c r="AG78" s="59"/>
      <c r="AH78" s="55"/>
      <c r="AI78" s="55"/>
      <c r="AJ78" s="55"/>
      <c r="AK78" s="84"/>
      <c r="AL78" s="84"/>
      <c r="AM78" s="84"/>
      <c r="AN78" s="84"/>
      <c r="AO78" s="84"/>
      <c r="AP78" s="84"/>
      <c r="AQ78" s="84"/>
      <c r="AR78" s="84"/>
      <c r="AS78" s="84"/>
      <c r="AT78" s="84"/>
      <c r="AU78" s="84"/>
      <c r="AV78" s="55"/>
      <c r="AW78" s="55"/>
      <c r="AX78" s="55"/>
      <c r="AY78" s="201"/>
    </row>
    <row r="79" spans="1:51" ht="85" thickBot="1" x14ac:dyDescent="0.2">
      <c r="E79" s="206"/>
      <c r="F79" s="39"/>
      <c r="G79" s="41"/>
      <c r="H79" s="41"/>
      <c r="I79" s="41"/>
      <c r="J79" s="39"/>
      <c r="K79" s="39"/>
      <c r="L79" s="39"/>
      <c r="M79" s="39"/>
      <c r="N79" s="39"/>
      <c r="O79" s="39"/>
      <c r="P79" s="39"/>
      <c r="Q79" s="39"/>
      <c r="R79" s="39"/>
      <c r="S79" s="39"/>
      <c r="T79" s="39"/>
      <c r="U79" s="41"/>
      <c r="V79" s="41"/>
      <c r="W79" s="41"/>
      <c r="X79" s="39"/>
      <c r="Z79" s="274"/>
      <c r="AA79" s="274"/>
      <c r="AB79" s="202"/>
      <c r="AC79" s="203"/>
      <c r="AD79" s="204" t="s">
        <v>736</v>
      </c>
      <c r="AE79" s="204" t="s">
        <v>658</v>
      </c>
      <c r="AF79" s="204"/>
      <c r="AG79" s="77"/>
      <c r="AH79" s="73"/>
      <c r="AI79" s="73"/>
      <c r="AJ79" s="73"/>
      <c r="AK79" s="123"/>
      <c r="AL79" s="123"/>
      <c r="AM79" s="123"/>
      <c r="AN79" s="123"/>
      <c r="AO79" s="123"/>
      <c r="AP79" s="123"/>
      <c r="AQ79" s="123"/>
      <c r="AR79" s="123"/>
      <c r="AS79" s="123"/>
      <c r="AT79" s="123"/>
      <c r="AU79" s="123"/>
      <c r="AV79" s="73"/>
      <c r="AW79" s="73"/>
      <c r="AX79" s="73"/>
      <c r="AY79" s="205"/>
    </row>
  </sheetData>
  <mergeCells count="6">
    <mergeCell ref="A75:A78"/>
    <mergeCell ref="Z2:AB2"/>
    <mergeCell ref="Z3:AB3"/>
    <mergeCell ref="A4:A25"/>
    <mergeCell ref="A26:A46"/>
    <mergeCell ref="A47:A74"/>
  </mergeCells>
  <pageMargins left="0.23622047244094491" right="0.23622047244094491" top="0.74803149606299213" bottom="0.74803149606299213" header="0.31496062992125984" footer="0.31496062992125984"/>
  <pageSetup paperSize="9"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63500</xdr:colOff>
                    <xdr:row>1</xdr:row>
                    <xdr:rowOff>76200</xdr:rowOff>
                  </from>
                  <to>
                    <xdr:col>0</xdr:col>
                    <xdr:colOff>787400</xdr:colOff>
                    <xdr:row>1</xdr:row>
                    <xdr:rowOff>368300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63500</xdr:colOff>
                    <xdr:row>1</xdr:row>
                    <xdr:rowOff>355600</xdr:rowOff>
                  </from>
                  <to>
                    <xdr:col>0</xdr:col>
                    <xdr:colOff>787400</xdr:colOff>
                    <xdr:row>1</xdr:row>
                    <xdr:rowOff>622300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93A1-3481-9541-B15F-BEBC4B2085F7}">
  <dimension ref="A1:AQ645"/>
  <sheetViews>
    <sheetView tabSelected="1" zoomScale="96" workbookViewId="0">
      <selection activeCell="A2" sqref="A2"/>
    </sheetView>
  </sheetViews>
  <sheetFormatPr baseColWidth="10" defaultRowHeight="14" x14ac:dyDescent="0.15"/>
  <cols>
    <col min="1" max="1" width="17.5" customWidth="1"/>
    <col min="2" max="2" width="20.1640625" customWidth="1"/>
    <col min="4" max="4" width="18.33203125" customWidth="1"/>
  </cols>
  <sheetData>
    <row r="1" spans="1:43" ht="15" thickBot="1" x14ac:dyDescent="0.2">
      <c r="A1" t="s">
        <v>1100</v>
      </c>
      <c r="B1" t="s">
        <v>1050</v>
      </c>
      <c r="C1" t="s">
        <v>264</v>
      </c>
      <c r="D1" t="s">
        <v>1089</v>
      </c>
      <c r="E1" t="s">
        <v>142</v>
      </c>
      <c r="F1" t="s">
        <v>1051</v>
      </c>
      <c r="G1" t="s">
        <v>1052</v>
      </c>
      <c r="H1" t="s">
        <v>1053</v>
      </c>
      <c r="I1" t="s">
        <v>1054</v>
      </c>
      <c r="J1" t="s">
        <v>1055</v>
      </c>
      <c r="K1" t="s">
        <v>1056</v>
      </c>
      <c r="L1" t="s">
        <v>1057</v>
      </c>
      <c r="M1" t="s">
        <v>1058</v>
      </c>
      <c r="N1" t="s">
        <v>1059</v>
      </c>
      <c r="O1" t="s">
        <v>1060</v>
      </c>
      <c r="P1" t="s">
        <v>1061</v>
      </c>
      <c r="Q1" t="s">
        <v>1062</v>
      </c>
      <c r="R1" t="s">
        <v>1063</v>
      </c>
      <c r="S1" t="s">
        <v>1064</v>
      </c>
      <c r="T1" t="s">
        <v>1065</v>
      </c>
      <c r="U1" t="s">
        <v>1066</v>
      </c>
      <c r="V1" t="s">
        <v>1067</v>
      </c>
      <c r="W1" t="s">
        <v>1068</v>
      </c>
      <c r="X1" t="s">
        <v>1069</v>
      </c>
      <c r="Y1" t="s">
        <v>1070</v>
      </c>
      <c r="Z1" t="s">
        <v>1071</v>
      </c>
      <c r="AA1" t="s">
        <v>1072</v>
      </c>
      <c r="AB1" t="s">
        <v>1073</v>
      </c>
      <c r="AC1" t="s">
        <v>1074</v>
      </c>
      <c r="AD1" t="s">
        <v>1075</v>
      </c>
      <c r="AE1" t="s">
        <v>1076</v>
      </c>
      <c r="AF1" t="s">
        <v>1077</v>
      </c>
      <c r="AG1" t="s">
        <v>1078</v>
      </c>
      <c r="AH1" t="s">
        <v>1079</v>
      </c>
      <c r="AI1" t="s">
        <v>1080</v>
      </c>
      <c r="AJ1" t="s">
        <v>1081</v>
      </c>
      <c r="AK1" t="s">
        <v>1082</v>
      </c>
      <c r="AL1" t="s">
        <v>1083</v>
      </c>
      <c r="AM1" t="s">
        <v>1084</v>
      </c>
      <c r="AN1" t="s">
        <v>1085</v>
      </c>
      <c r="AO1" t="s">
        <v>1086</v>
      </c>
      <c r="AP1" t="s">
        <v>1087</v>
      </c>
      <c r="AQ1" t="s">
        <v>1088</v>
      </c>
    </row>
    <row r="2" spans="1:43" ht="15" thickBot="1" x14ac:dyDescent="0.2">
      <c r="A2" t="s">
        <v>1096</v>
      </c>
      <c r="B2" s="22" t="s">
        <v>93</v>
      </c>
      <c r="C2" s="23" t="s">
        <v>283</v>
      </c>
      <c r="D2" s="23" t="s">
        <v>1094</v>
      </c>
      <c r="E2" s="24">
        <v>1</v>
      </c>
      <c r="F2" s="25">
        <v>150</v>
      </c>
      <c r="G2" s="27">
        <v>7.1009073108616638</v>
      </c>
      <c r="H2" s="27">
        <v>7.5179420947542006</v>
      </c>
      <c r="I2" s="27">
        <v>11.852364403976004</v>
      </c>
      <c r="J2" s="27">
        <v>121.00333643971726</v>
      </c>
      <c r="K2" s="27">
        <v>153.80557990587462</v>
      </c>
      <c r="L2" s="25">
        <v>903.68429479187375</v>
      </c>
      <c r="M2" s="27">
        <v>230.50359395021599</v>
      </c>
      <c r="N2" s="27">
        <v>172.44297992251674</v>
      </c>
      <c r="O2" s="25">
        <v>386.69271433518315</v>
      </c>
      <c r="P2" s="25">
        <v>202.47829888546613</v>
      </c>
      <c r="Q2" s="27">
        <v>209.05712589155732</v>
      </c>
      <c r="R2" s="27">
        <v>84.114195593010024</v>
      </c>
      <c r="S2" s="25">
        <v>74.224175759165476</v>
      </c>
      <c r="T2" s="27">
        <v>95.913429914717867</v>
      </c>
      <c r="U2" s="27">
        <v>5.1025780000000003</v>
      </c>
      <c r="V2" s="27">
        <v>3.8092792499999999</v>
      </c>
      <c r="W2" s="27">
        <v>1.7854000000000001</v>
      </c>
      <c r="X2" s="27">
        <v>28.5470595</v>
      </c>
      <c r="Y2" s="27">
        <v>0.22575500000000001</v>
      </c>
      <c r="Z2" s="27">
        <v>3.0521173333333325</v>
      </c>
      <c r="AA2" s="27">
        <v>2.1316100000000002</v>
      </c>
      <c r="AB2" s="27">
        <v>8.8615099999999991</v>
      </c>
      <c r="AC2" s="25">
        <v>200</v>
      </c>
      <c r="AD2" s="25">
        <v>76.706524999999999</v>
      </c>
      <c r="AE2" s="25">
        <v>28.897205</v>
      </c>
      <c r="AF2" s="29">
        <v>0.15</v>
      </c>
      <c r="AG2" s="29">
        <v>0.02</v>
      </c>
      <c r="AH2" s="11"/>
      <c r="AI2" s="27">
        <v>9.6486794999239276</v>
      </c>
      <c r="AJ2" s="27">
        <v>3.0331846386505825</v>
      </c>
      <c r="AK2" s="27">
        <v>13.963474609764802</v>
      </c>
      <c r="AL2" s="27">
        <v>3.3244351384285284</v>
      </c>
      <c r="AM2" s="30">
        <v>8.7743993243691794</v>
      </c>
      <c r="AN2" s="27">
        <v>7.9356567923063794</v>
      </c>
      <c r="AO2" s="27">
        <v>6.7833250608118094</v>
      </c>
      <c r="AP2" s="27">
        <v>9.2703437630617209</v>
      </c>
      <c r="AQ2" s="27">
        <v>9.4649951425852272</v>
      </c>
    </row>
    <row r="3" spans="1:43" ht="15" thickBot="1" x14ac:dyDescent="0.2">
      <c r="A3" t="s">
        <v>1096</v>
      </c>
      <c r="B3" s="22" t="s">
        <v>93</v>
      </c>
      <c r="C3" s="34" t="s">
        <v>287</v>
      </c>
      <c r="D3" s="23" t="s">
        <v>1094</v>
      </c>
      <c r="E3" s="35">
        <v>2</v>
      </c>
      <c r="F3" s="36">
        <v>150</v>
      </c>
      <c r="G3" s="38">
        <v>6.8984325408392078</v>
      </c>
      <c r="H3" s="38">
        <v>7.2741423038266646</v>
      </c>
      <c r="I3" s="38">
        <v>11.550516894808666</v>
      </c>
      <c r="J3" s="38">
        <v>114.87543205998116</v>
      </c>
      <c r="K3" s="38">
        <v>131.77625521481303</v>
      </c>
      <c r="L3" s="36">
        <v>904.32773005150773</v>
      </c>
      <c r="M3" s="38">
        <v>197.40857692984741</v>
      </c>
      <c r="N3" s="38">
        <v>200.38246532649583</v>
      </c>
      <c r="O3" s="36">
        <v>415.99117453358622</v>
      </c>
      <c r="P3" s="36">
        <v>224.15489528872354</v>
      </c>
      <c r="Q3" s="38">
        <v>164.35139763311656</v>
      </c>
      <c r="R3" s="38">
        <v>83.006888670445079</v>
      </c>
      <c r="S3" s="36">
        <v>72.025033543433395</v>
      </c>
      <c r="T3" s="38">
        <v>95.120426478263354</v>
      </c>
      <c r="U3" s="38">
        <v>5.1025780000000003</v>
      </c>
      <c r="V3" s="38">
        <v>3.5952952499999991</v>
      </c>
      <c r="W3" s="38">
        <v>1.5798300000000001</v>
      </c>
      <c r="X3" s="38">
        <v>27.917059500000001</v>
      </c>
      <c r="Y3" s="38">
        <v>0.24391500000000002</v>
      </c>
      <c r="Z3" s="38">
        <v>3.3575733333333333</v>
      </c>
      <c r="AA3" s="38">
        <v>1.8679100000000002</v>
      </c>
      <c r="AB3" s="38">
        <v>7.6094399999999993</v>
      </c>
      <c r="AC3" s="36">
        <v>125</v>
      </c>
      <c r="AD3" s="36">
        <v>67.384415000000004</v>
      </c>
      <c r="AE3" s="36">
        <v>26.047205000000005</v>
      </c>
      <c r="AF3" s="40">
        <v>0.05</v>
      </c>
      <c r="AG3" s="40">
        <v>0.02</v>
      </c>
      <c r="AI3" s="38">
        <v>8.6614155940846054</v>
      </c>
      <c r="AJ3" s="38">
        <v>2.6924626494951376</v>
      </c>
      <c r="AK3" s="38">
        <v>12.379753065162237</v>
      </c>
      <c r="AL3" s="38">
        <v>2.9684393166534915</v>
      </c>
      <c r="AM3" s="41">
        <v>7.7758618835770745</v>
      </c>
      <c r="AN3" s="38">
        <v>7.1405434131709944</v>
      </c>
      <c r="AO3" s="38">
        <v>6.1663586040447198</v>
      </c>
      <c r="AP3" s="38">
        <v>8.2048877632465604</v>
      </c>
      <c r="AQ3" s="38">
        <v>8.739869362383061</v>
      </c>
    </row>
    <row r="4" spans="1:43" ht="15" thickBot="1" x14ac:dyDescent="0.2">
      <c r="A4" t="s">
        <v>1096</v>
      </c>
      <c r="B4" s="22" t="s">
        <v>93</v>
      </c>
      <c r="C4" s="34" t="s">
        <v>291</v>
      </c>
      <c r="D4" s="23" t="s">
        <v>1094</v>
      </c>
      <c r="E4" s="35">
        <v>3</v>
      </c>
      <c r="F4" s="36">
        <v>160</v>
      </c>
      <c r="G4" s="38">
        <v>6.2971945033504273</v>
      </c>
      <c r="H4" s="38">
        <v>6.5085190273324072</v>
      </c>
      <c r="I4" s="38">
        <v>10.700279002895469</v>
      </c>
      <c r="J4" s="38">
        <v>102.12451287244842</v>
      </c>
      <c r="K4" s="38">
        <v>99.289848870275875</v>
      </c>
      <c r="L4" s="36">
        <v>909.9390834229489</v>
      </c>
      <c r="M4" s="38">
        <v>149.23727242200022</v>
      </c>
      <c r="N4" s="38">
        <v>236.87228798374497</v>
      </c>
      <c r="O4" s="36">
        <v>468.71477384066793</v>
      </c>
      <c r="P4" s="36">
        <v>260.32726746343781</v>
      </c>
      <c r="Q4" s="38">
        <v>160.88659169282698</v>
      </c>
      <c r="R4" s="38">
        <v>77.946136453053342</v>
      </c>
      <c r="S4" s="36">
        <v>68.091080570780392</v>
      </c>
      <c r="T4" s="38">
        <v>89.498177289756015</v>
      </c>
      <c r="U4" s="38">
        <v>5.1025780000000003</v>
      </c>
      <c r="V4" s="38">
        <v>3.3578032499999995</v>
      </c>
      <c r="W4" s="38">
        <v>1.4142599999999999</v>
      </c>
      <c r="X4" s="38">
        <v>26.387059499999999</v>
      </c>
      <c r="Y4" s="38">
        <v>0.25167500000000004</v>
      </c>
      <c r="Z4" s="38">
        <v>3.4327893333333339</v>
      </c>
      <c r="AA4" s="38">
        <v>1.6327099999999999</v>
      </c>
      <c r="AB4" s="38">
        <v>6.5845900000000004</v>
      </c>
      <c r="AC4" s="36">
        <v>125</v>
      </c>
      <c r="AD4" s="36">
        <v>59.125184999999995</v>
      </c>
      <c r="AE4" s="36">
        <v>23.697205000000004</v>
      </c>
      <c r="AF4" s="40">
        <v>0.05</v>
      </c>
      <c r="AG4" s="40">
        <v>0.02</v>
      </c>
      <c r="AI4" s="38">
        <v>7.3385151793880059</v>
      </c>
      <c r="AJ4" s="38">
        <v>2.3484573663659081</v>
      </c>
      <c r="AK4" s="38">
        <v>10.393800279077396</v>
      </c>
      <c r="AL4" s="38">
        <v>2.5641219977450898</v>
      </c>
      <c r="AM4" s="41">
        <v>6.5181631384831249</v>
      </c>
      <c r="AN4" s="38">
        <v>5.9051865805718009</v>
      </c>
      <c r="AO4" s="38">
        <v>5.1769507144981564</v>
      </c>
      <c r="AP4" s="38">
        <v>7.0413807101732564</v>
      </c>
      <c r="AQ4" s="38">
        <v>7.2582055057357309</v>
      </c>
    </row>
    <row r="5" spans="1:43" ht="15" thickBot="1" x14ac:dyDescent="0.2">
      <c r="A5" t="s">
        <v>1096</v>
      </c>
      <c r="B5" s="22" t="s">
        <v>93</v>
      </c>
      <c r="C5" s="34" t="s">
        <v>295</v>
      </c>
      <c r="D5" s="23" t="s">
        <v>1094</v>
      </c>
      <c r="E5" s="35">
        <v>4</v>
      </c>
      <c r="F5" s="36">
        <v>170</v>
      </c>
      <c r="G5" s="38">
        <v>5.7839476836301049</v>
      </c>
      <c r="H5" s="38">
        <v>5.8560999644392098</v>
      </c>
      <c r="I5" s="38">
        <v>9.9657436047006165</v>
      </c>
      <c r="J5" s="38">
        <v>91.644588782156404</v>
      </c>
      <c r="K5" s="38">
        <v>80.506044959656165</v>
      </c>
      <c r="L5" s="36">
        <v>912.93814616785994</v>
      </c>
      <c r="M5" s="38">
        <v>121.6187235170044</v>
      </c>
      <c r="N5" s="38">
        <v>275.05240625351706</v>
      </c>
      <c r="O5" s="36">
        <v>515.55219359505497</v>
      </c>
      <c r="P5" s="36">
        <v>302.33958327002784</v>
      </c>
      <c r="Q5" s="38">
        <v>123.61537646450147</v>
      </c>
      <c r="R5" s="38">
        <v>72.486225873546289</v>
      </c>
      <c r="S5" s="36">
        <v>65.508953498296194</v>
      </c>
      <c r="T5" s="38">
        <v>87.693079587653841</v>
      </c>
      <c r="U5" s="38">
        <v>5.1025780000000003</v>
      </c>
      <c r="V5" s="38">
        <v>3.0968032499999998</v>
      </c>
      <c r="W5" s="38">
        <v>1.2886900000000001</v>
      </c>
      <c r="X5" s="38">
        <v>23.957059500000003</v>
      </c>
      <c r="Y5" s="38">
        <v>0.24903499999999998</v>
      </c>
      <c r="Z5" s="38">
        <v>3.2777653333333334</v>
      </c>
      <c r="AA5" s="38">
        <v>1.4260099999999998</v>
      </c>
      <c r="AB5" s="38">
        <v>5.7869600000000005</v>
      </c>
      <c r="AC5" s="36">
        <v>125</v>
      </c>
      <c r="AD5" s="36">
        <v>51.928834999999992</v>
      </c>
      <c r="AE5" s="36">
        <v>21.847205000000002</v>
      </c>
      <c r="AF5" s="40">
        <v>0.05</v>
      </c>
      <c r="AG5" s="40">
        <v>0.02</v>
      </c>
      <c r="AI5" s="38">
        <v>5.8049447098877103</v>
      </c>
      <c r="AJ5" s="38">
        <v>1.9502048807128858</v>
      </c>
      <c r="AK5" s="38">
        <v>8.30657248531387</v>
      </c>
      <c r="AL5" s="38">
        <v>2.0143034199795871</v>
      </c>
      <c r="AM5" s="41">
        <v>5.192401598052431</v>
      </c>
      <c r="AN5" s="38">
        <v>4.7653801269675702</v>
      </c>
      <c r="AO5" s="38">
        <v>4.0740398954857007</v>
      </c>
      <c r="AP5" s="38">
        <v>5.6654384388100958</v>
      </c>
      <c r="AQ5" s="38">
        <v>5.8047938941405297</v>
      </c>
    </row>
    <row r="6" spans="1:43" ht="15" thickBot="1" x14ac:dyDescent="0.2">
      <c r="A6" t="s">
        <v>1096</v>
      </c>
      <c r="B6" s="22" t="s">
        <v>93</v>
      </c>
      <c r="C6" s="34" t="s">
        <v>297</v>
      </c>
      <c r="D6" s="23" t="s">
        <v>1094</v>
      </c>
      <c r="E6" s="35">
        <v>5</v>
      </c>
      <c r="F6" s="36">
        <v>190</v>
      </c>
      <c r="G6" s="38">
        <v>5.1993824330339402</v>
      </c>
      <c r="H6" s="38">
        <v>5.1112885771848937</v>
      </c>
      <c r="I6" s="38">
        <v>9.1209254597990466</v>
      </c>
      <c r="J6" s="38">
        <v>82.16396662719616</v>
      </c>
      <c r="K6" s="38">
        <v>68.188921389822653</v>
      </c>
      <c r="L6" s="36">
        <v>915.06936780893864</v>
      </c>
      <c r="M6" s="38">
        <v>103.53243982981596</v>
      </c>
      <c r="N6" s="38">
        <v>293.71378388677999</v>
      </c>
      <c r="O6" s="36">
        <v>538.84284023243868</v>
      </c>
      <c r="P6" s="36">
        <v>324.35027311058457</v>
      </c>
      <c r="Q6" s="38">
        <v>121.09400961309437</v>
      </c>
      <c r="R6" s="38">
        <v>66.145465728136585</v>
      </c>
      <c r="S6" s="36">
        <v>63.664400293263149</v>
      </c>
      <c r="T6" s="38">
        <v>84.990558119533532</v>
      </c>
      <c r="U6" s="38">
        <v>5.1025780000000003</v>
      </c>
      <c r="V6" s="38">
        <v>2.81229525</v>
      </c>
      <c r="W6" s="38">
        <v>1.2031200000000002</v>
      </c>
      <c r="X6" s="38">
        <v>20.627059500000001</v>
      </c>
      <c r="Y6" s="38">
        <v>0.23599499999999998</v>
      </c>
      <c r="Z6" s="38">
        <v>2.892501333333334</v>
      </c>
      <c r="AA6" s="38">
        <v>1.2478100000000003</v>
      </c>
      <c r="AB6" s="38">
        <v>5.2165499999999998</v>
      </c>
      <c r="AC6" s="36">
        <v>75</v>
      </c>
      <c r="AD6" s="36">
        <v>45.795364999999997</v>
      </c>
      <c r="AE6" s="36">
        <v>20.497205000000001</v>
      </c>
      <c r="AF6" s="40">
        <v>0.05</v>
      </c>
      <c r="AG6" s="40">
        <v>0.02</v>
      </c>
      <c r="AI6" s="38">
        <v>4.5774438542863667</v>
      </c>
      <c r="AJ6" s="38">
        <v>1.4531397945472078</v>
      </c>
      <c r="AK6" s="38">
        <v>6.5920869146988643</v>
      </c>
      <c r="AL6" s="38">
        <v>1.6273403407595088</v>
      </c>
      <c r="AM6" s="41">
        <v>4.1144781414716229</v>
      </c>
      <c r="AN6" s="38">
        <v>3.7824550497022398</v>
      </c>
      <c r="AO6" s="38">
        <v>3.2220889114880071</v>
      </c>
      <c r="AP6" s="38">
        <v>4.4420652550187691</v>
      </c>
      <c r="AQ6" s="38">
        <v>4.4684644435134855</v>
      </c>
    </row>
    <row r="7" spans="1:43" ht="15" thickBot="1" x14ac:dyDescent="0.2">
      <c r="A7" t="s">
        <v>1096</v>
      </c>
      <c r="B7" s="44" t="s">
        <v>97</v>
      </c>
      <c r="C7" s="45" t="s">
        <v>298</v>
      </c>
      <c r="D7" s="23" t="s">
        <v>1094</v>
      </c>
      <c r="E7" s="46">
        <v>1</v>
      </c>
      <c r="F7" s="47">
        <v>130</v>
      </c>
      <c r="G7" s="49">
        <v>6.9488717384808814</v>
      </c>
      <c r="H7" s="49">
        <v>7.3375781233503821</v>
      </c>
      <c r="I7" s="49">
        <v>11.6224410970376</v>
      </c>
      <c r="J7" s="49">
        <v>114.93386586928401</v>
      </c>
      <c r="K7" s="49">
        <v>129.4545052193422</v>
      </c>
      <c r="L7" s="47">
        <v>907.71354590047611</v>
      </c>
      <c r="M7" s="49">
        <v>193.94391386339288</v>
      </c>
      <c r="N7" s="49">
        <v>157.22210426998802</v>
      </c>
      <c r="O7" s="47">
        <v>344.79470741030605</v>
      </c>
      <c r="P7" s="47">
        <v>183.70081382612599</v>
      </c>
      <c r="Q7" s="49">
        <v>290.2506028582589</v>
      </c>
      <c r="R7" s="49">
        <v>83.418395187688546</v>
      </c>
      <c r="S7" s="47">
        <v>71.72428823109577</v>
      </c>
      <c r="T7" s="49">
        <v>91.906156091645883</v>
      </c>
      <c r="U7" s="49">
        <v>5.1025780000000003</v>
      </c>
      <c r="V7" s="49">
        <v>3.8092792499999999</v>
      </c>
      <c r="W7" s="49">
        <v>1.7854000000000001</v>
      </c>
      <c r="X7" s="49">
        <v>28.5470595</v>
      </c>
      <c r="Y7" s="49">
        <v>0.22575500000000001</v>
      </c>
      <c r="Z7" s="49">
        <v>4.2611239999999997</v>
      </c>
      <c r="AA7" s="49">
        <v>2.1316100000000002</v>
      </c>
      <c r="AB7" s="49">
        <v>8.1511349999999982</v>
      </c>
      <c r="AC7" s="47">
        <v>200</v>
      </c>
      <c r="AD7" s="47">
        <v>57.370519999999992</v>
      </c>
      <c r="AE7" s="47">
        <v>27.398159999999997</v>
      </c>
      <c r="AF7" s="51">
        <v>0.15</v>
      </c>
      <c r="AG7" s="51">
        <v>0.02</v>
      </c>
      <c r="AI7" s="49">
        <v>8.7920377584603493</v>
      </c>
      <c r="AJ7" s="49">
        <v>2.9527195711068397</v>
      </c>
      <c r="AK7" s="49">
        <v>13.235549628814253</v>
      </c>
      <c r="AL7" s="49">
        <v>3.1053878141904581</v>
      </c>
      <c r="AM7" s="52">
        <v>8.2063048809182852</v>
      </c>
      <c r="AN7" s="49">
        <v>7.4311869434359625</v>
      </c>
      <c r="AO7" s="49">
        <v>6.2883370202718902</v>
      </c>
      <c r="AP7" s="49">
        <v>8.6812730189590326</v>
      </c>
      <c r="AQ7" s="49">
        <v>8.9114599264663141</v>
      </c>
    </row>
    <row r="8" spans="1:43" ht="15" thickBot="1" x14ac:dyDescent="0.2">
      <c r="A8" t="s">
        <v>1096</v>
      </c>
      <c r="B8" s="44" t="s">
        <v>97</v>
      </c>
      <c r="C8" s="34" t="s">
        <v>299</v>
      </c>
      <c r="D8" s="23" t="s">
        <v>1094</v>
      </c>
      <c r="E8" s="35">
        <v>2</v>
      </c>
      <c r="F8" s="54">
        <v>140</v>
      </c>
      <c r="G8" s="56">
        <v>6.9994614994477793</v>
      </c>
      <c r="H8" s="56">
        <v>7.4128313527117209</v>
      </c>
      <c r="I8" s="56">
        <v>11.680208157237798</v>
      </c>
      <c r="J8" s="56">
        <v>113.70189715105101</v>
      </c>
      <c r="K8" s="56">
        <v>121.70402097995583</v>
      </c>
      <c r="L8" s="54">
        <v>906.32012494543642</v>
      </c>
      <c r="M8" s="56">
        <v>182.40037096105769</v>
      </c>
      <c r="N8" s="56">
        <v>177.40251936014869</v>
      </c>
      <c r="O8" s="54">
        <v>366.47391564067823</v>
      </c>
      <c r="P8" s="54">
        <v>201.31765982182674</v>
      </c>
      <c r="Q8" s="56">
        <v>232.67489838770518</v>
      </c>
      <c r="R8" s="56">
        <v>84.305729071647974</v>
      </c>
      <c r="S8" s="54">
        <v>70.853025594956648</v>
      </c>
      <c r="T8" s="56">
        <v>91.444566830547117</v>
      </c>
      <c r="U8" s="56">
        <v>5.1025780000000003</v>
      </c>
      <c r="V8" s="56">
        <v>3.5952952499999991</v>
      </c>
      <c r="W8" s="56">
        <v>1.5798300000000001</v>
      </c>
      <c r="X8" s="56">
        <v>27.917059500000001</v>
      </c>
      <c r="Y8" s="56">
        <v>0.24391500000000002</v>
      </c>
      <c r="Z8" s="56">
        <v>4.5665800000000001</v>
      </c>
      <c r="AA8" s="56">
        <v>1.8679100000000002</v>
      </c>
      <c r="AB8" s="56">
        <v>6.8990649999999984</v>
      </c>
      <c r="AC8" s="54">
        <v>125</v>
      </c>
      <c r="AD8" s="54">
        <v>48.048409999999997</v>
      </c>
      <c r="AE8" s="54">
        <v>24.548160000000003</v>
      </c>
      <c r="AF8" s="58">
        <v>0.05</v>
      </c>
      <c r="AG8" s="58">
        <v>0.02</v>
      </c>
      <c r="AI8" s="56">
        <v>7.5</v>
      </c>
      <c r="AJ8" s="56">
        <v>2.7</v>
      </c>
      <c r="AK8" s="56">
        <v>11</v>
      </c>
      <c r="AL8" s="56">
        <v>2.6</v>
      </c>
      <c r="AM8" s="59">
        <v>8.0084557473156437</v>
      </c>
      <c r="AN8" s="56">
        <v>7.320010683051585</v>
      </c>
      <c r="AO8" s="56">
        <v>6.1873242868599743</v>
      </c>
      <c r="AP8" s="56">
        <v>7.8848877632465593</v>
      </c>
      <c r="AQ8" s="56">
        <v>8.5</v>
      </c>
    </row>
    <row r="9" spans="1:43" ht="15" thickBot="1" x14ac:dyDescent="0.2">
      <c r="A9" t="s">
        <v>1096</v>
      </c>
      <c r="B9" s="44" t="s">
        <v>97</v>
      </c>
      <c r="C9" s="34" t="s">
        <v>300</v>
      </c>
      <c r="D9" s="23" t="s">
        <v>1094</v>
      </c>
      <c r="E9" s="35">
        <v>3</v>
      </c>
      <c r="F9" s="54">
        <v>150</v>
      </c>
      <c r="G9" s="56">
        <v>6.6852592630414982</v>
      </c>
      <c r="H9" s="56">
        <v>7.0186546334902271</v>
      </c>
      <c r="I9" s="56">
        <v>11.23083253084666</v>
      </c>
      <c r="J9" s="56">
        <v>103.99920920055703</v>
      </c>
      <c r="K9" s="56">
        <v>94.525879540967878</v>
      </c>
      <c r="L9" s="54">
        <v>913.07681695775352</v>
      </c>
      <c r="M9" s="56">
        <v>142.23194530769317</v>
      </c>
      <c r="N9" s="56">
        <v>207.43367263774471</v>
      </c>
      <c r="O9" s="54">
        <v>405.54262708613936</v>
      </c>
      <c r="P9" s="54">
        <v>230.03888945676124</v>
      </c>
      <c r="Q9" s="56">
        <v>240.76199089062791</v>
      </c>
      <c r="R9" s="56">
        <v>81.564972173389009</v>
      </c>
      <c r="S9" s="54">
        <v>67.421696970384517</v>
      </c>
      <c r="T9" s="56">
        <v>86.318131614620668</v>
      </c>
      <c r="U9" s="56">
        <v>5.1025780000000003</v>
      </c>
      <c r="V9" s="56">
        <v>3.3578032499999995</v>
      </c>
      <c r="W9" s="56">
        <v>1.4142599999999999</v>
      </c>
      <c r="X9" s="56">
        <v>26.387059499999999</v>
      </c>
      <c r="Y9" s="56">
        <v>0.25167500000000004</v>
      </c>
      <c r="Z9" s="56">
        <v>4.6417959999999994</v>
      </c>
      <c r="AA9" s="56">
        <v>1.6327099999999999</v>
      </c>
      <c r="AB9" s="56">
        <v>5.8742149999999995</v>
      </c>
      <c r="AC9" s="54">
        <v>125</v>
      </c>
      <c r="AD9" s="54">
        <v>39.789179999999995</v>
      </c>
      <c r="AE9" s="54">
        <v>22.198160000000001</v>
      </c>
      <c r="AF9" s="58">
        <v>0.05</v>
      </c>
      <c r="AG9" s="58">
        <v>0.02</v>
      </c>
      <c r="AI9" s="56">
        <v>6.5669717467864341</v>
      </c>
      <c r="AJ9" s="56">
        <v>2.3799108582300192</v>
      </c>
      <c r="AK9" s="56">
        <v>9.4873047077837978</v>
      </c>
      <c r="AL9" s="56">
        <v>2.2851273887354515</v>
      </c>
      <c r="AM9" s="59">
        <v>6.7</v>
      </c>
      <c r="AN9" s="56">
        <v>6.2</v>
      </c>
      <c r="AO9" s="56">
        <v>5.5</v>
      </c>
      <c r="AP9" s="56">
        <v>6.9</v>
      </c>
      <c r="AQ9" s="56">
        <v>7.3</v>
      </c>
    </row>
    <row r="10" spans="1:43" ht="15" thickBot="1" x14ac:dyDescent="0.2">
      <c r="A10" t="s">
        <v>1096</v>
      </c>
      <c r="B10" s="44" t="s">
        <v>97</v>
      </c>
      <c r="C10" s="34" t="s">
        <v>302</v>
      </c>
      <c r="D10" s="23" t="s">
        <v>1094</v>
      </c>
      <c r="E10" s="35">
        <v>4</v>
      </c>
      <c r="F10" s="54">
        <v>170</v>
      </c>
      <c r="G10" s="56">
        <v>6.3547676173479193</v>
      </c>
      <c r="H10" s="56">
        <v>6.6037173485838858</v>
      </c>
      <c r="I10" s="56">
        <v>10.756496375992946</v>
      </c>
      <c r="J10" s="56">
        <v>93.958589238493488</v>
      </c>
      <c r="K10" s="56">
        <v>72.970274382663831</v>
      </c>
      <c r="L10" s="54">
        <v>916.34023328212743</v>
      </c>
      <c r="M10" s="56">
        <v>110.56198470057002</v>
      </c>
      <c r="N10" s="56">
        <v>241.88349353541466</v>
      </c>
      <c r="O10" s="54">
        <v>458.52101988468269</v>
      </c>
      <c r="P10" s="54">
        <v>270.23793198732932</v>
      </c>
      <c r="Q10" s="56">
        <v>200.73673820291765</v>
      </c>
      <c r="R10" s="56">
        <v>77.949865481388954</v>
      </c>
      <c r="S10" s="54">
        <v>64.372618232140269</v>
      </c>
      <c r="T10" s="56">
        <v>84.323195747054598</v>
      </c>
      <c r="U10" s="56">
        <v>5.1025780000000003</v>
      </c>
      <c r="V10" s="56">
        <v>3.0968032499999998</v>
      </c>
      <c r="W10" s="56">
        <v>1.2886900000000001</v>
      </c>
      <c r="X10" s="56">
        <v>23.957059500000003</v>
      </c>
      <c r="Y10" s="56">
        <v>0.24903499999999998</v>
      </c>
      <c r="Z10" s="56">
        <v>4.4867719999999993</v>
      </c>
      <c r="AA10" s="56">
        <v>1.4260099999999998</v>
      </c>
      <c r="AB10" s="56">
        <v>5.0765849999999997</v>
      </c>
      <c r="AC10" s="54">
        <v>125</v>
      </c>
      <c r="AD10" s="54">
        <v>32.592829999999992</v>
      </c>
      <c r="AE10" s="54">
        <v>20.34816</v>
      </c>
      <c r="AF10" s="58">
        <v>0.05</v>
      </c>
      <c r="AG10" s="58">
        <v>0.02</v>
      </c>
      <c r="AI10" s="56">
        <v>5.7</v>
      </c>
      <c r="AJ10" s="56">
        <v>1.975441092110136</v>
      </c>
      <c r="AK10" s="56">
        <v>8.4768757511585129</v>
      </c>
      <c r="AL10" s="56">
        <v>2.1065469913066646</v>
      </c>
      <c r="AM10" s="59">
        <v>5.266947576424891</v>
      </c>
      <c r="AN10" s="56">
        <v>4.8164182677998406</v>
      </c>
      <c r="AO10" s="56">
        <v>4.1792399536417975</v>
      </c>
      <c r="AP10" s="56">
        <v>5.7460435529599518</v>
      </c>
      <c r="AQ10" s="56">
        <v>5.8732971851744198</v>
      </c>
    </row>
    <row r="11" spans="1:43" ht="15" thickBot="1" x14ac:dyDescent="0.2">
      <c r="A11" t="s">
        <v>1096</v>
      </c>
      <c r="B11" s="44" t="s">
        <v>97</v>
      </c>
      <c r="C11" s="34" t="s">
        <v>304</v>
      </c>
      <c r="D11" s="23" t="s">
        <v>1094</v>
      </c>
      <c r="E11" s="35">
        <v>5</v>
      </c>
      <c r="F11" s="54">
        <v>210</v>
      </c>
      <c r="G11" s="56">
        <v>5.7411735646038089</v>
      </c>
      <c r="H11" s="56">
        <v>5.8105448400734563</v>
      </c>
      <c r="I11" s="56">
        <v>9.8945134985701131</v>
      </c>
      <c r="J11" s="56">
        <v>84.124769660513223</v>
      </c>
      <c r="K11" s="56">
        <v>60.48060634933374</v>
      </c>
      <c r="L11" s="54">
        <v>919.20950819830648</v>
      </c>
      <c r="M11" s="56">
        <v>92.199813671031166</v>
      </c>
      <c r="N11" s="56">
        <v>272.70420289645472</v>
      </c>
      <c r="O11" s="54">
        <v>497.73255103286948</v>
      </c>
      <c r="P11" s="54">
        <v>302.26017368681909</v>
      </c>
      <c r="Q11" s="56">
        <v>175.39429463700424</v>
      </c>
      <c r="R11" s="56">
        <v>71.466767737391521</v>
      </c>
      <c r="S11" s="54">
        <v>62.435088522521788</v>
      </c>
      <c r="T11" s="56">
        <v>81.292942752186576</v>
      </c>
      <c r="U11" s="56">
        <v>5.1025780000000003</v>
      </c>
      <c r="V11" s="56">
        <v>2.81229525</v>
      </c>
      <c r="W11" s="56">
        <v>1.2031200000000002</v>
      </c>
      <c r="X11" s="56">
        <v>20.627059500000001</v>
      </c>
      <c r="Y11" s="56">
        <v>0.23599499999999998</v>
      </c>
      <c r="Z11" s="56">
        <v>4.1015079999999999</v>
      </c>
      <c r="AA11" s="56">
        <v>1.2478100000000003</v>
      </c>
      <c r="AB11" s="56">
        <v>4.5061749999999989</v>
      </c>
      <c r="AC11" s="54">
        <v>75</v>
      </c>
      <c r="AD11" s="54">
        <v>26.459359999999997</v>
      </c>
      <c r="AE11" s="54">
        <v>18.998159999999999</v>
      </c>
      <c r="AF11" s="58">
        <v>0.05</v>
      </c>
      <c r="AG11" s="58">
        <v>0.02</v>
      </c>
      <c r="AI11" s="56">
        <v>4.5293978915355115</v>
      </c>
      <c r="AJ11" s="56">
        <v>1.4228158177702315</v>
      </c>
      <c r="AK11" s="56">
        <v>6.5321852220200407</v>
      </c>
      <c r="AL11" s="56">
        <v>1.589065027488358</v>
      </c>
      <c r="AM11" s="59">
        <v>4.0444260907011635</v>
      </c>
      <c r="AN11" s="56">
        <v>3.6771523332011324</v>
      </c>
      <c r="AO11" s="56">
        <v>3.1886520060508774</v>
      </c>
      <c r="AP11" s="56">
        <v>4.3708033147896801</v>
      </c>
      <c r="AQ11" s="56">
        <v>4.462932827644436</v>
      </c>
    </row>
    <row r="12" spans="1:43" ht="15" thickBot="1" x14ac:dyDescent="0.2">
      <c r="A12" t="s">
        <v>1096</v>
      </c>
      <c r="B12" s="44" t="s">
        <v>214</v>
      </c>
      <c r="C12" s="45" t="s">
        <v>305</v>
      </c>
      <c r="D12" s="23" t="s">
        <v>1094</v>
      </c>
      <c r="E12" s="46">
        <v>1</v>
      </c>
      <c r="F12" s="61">
        <v>140</v>
      </c>
      <c r="G12" s="63">
        <v>7.0019955142049106</v>
      </c>
      <c r="H12" s="63">
        <v>7.3949693402490793</v>
      </c>
      <c r="I12" s="63">
        <v>11.709706664691097</v>
      </c>
      <c r="J12" s="63">
        <v>119.56626830482999</v>
      </c>
      <c r="K12" s="63">
        <v>151.33970330452891</v>
      </c>
      <c r="L12" s="61">
        <v>900.69416319776906</v>
      </c>
      <c r="M12" s="63">
        <v>226.78644555634622</v>
      </c>
      <c r="N12" s="63">
        <v>156.4664513798879</v>
      </c>
      <c r="O12" s="61">
        <v>337.32631659214672</v>
      </c>
      <c r="P12" s="61">
        <v>188.28443148619166</v>
      </c>
      <c r="Q12" s="63">
        <v>202.8444631896225</v>
      </c>
      <c r="R12" s="63">
        <v>83.396123822413159</v>
      </c>
      <c r="S12" s="61">
        <v>74.039831417709152</v>
      </c>
      <c r="T12" s="63">
        <v>98.66106746488245</v>
      </c>
      <c r="U12" s="63">
        <v>6.7950390000000009</v>
      </c>
      <c r="V12" s="63">
        <v>3.8092792499999999</v>
      </c>
      <c r="W12" s="63">
        <v>1.9301500000000003</v>
      </c>
      <c r="X12" s="63">
        <v>30.030718499999995</v>
      </c>
      <c r="Y12" s="63">
        <v>0.15649666666666667</v>
      </c>
      <c r="Z12" s="63">
        <v>3.0521173333333325</v>
      </c>
      <c r="AA12" s="63">
        <v>2.1316100000000002</v>
      </c>
      <c r="AB12" s="63">
        <v>8.8615099999999991</v>
      </c>
      <c r="AC12" s="61">
        <v>200</v>
      </c>
      <c r="AD12" s="61">
        <v>76.706524999999999</v>
      </c>
      <c r="AE12" s="61">
        <v>28.897205</v>
      </c>
      <c r="AF12" s="65">
        <v>0.15</v>
      </c>
      <c r="AG12" s="65">
        <v>0.02</v>
      </c>
      <c r="AI12" s="63">
        <v>10.21562684935614</v>
      </c>
      <c r="AJ12" s="63">
        <v>3.1658672711264035</v>
      </c>
      <c r="AK12" s="63">
        <v>14.791507528832522</v>
      </c>
      <c r="AL12" s="63">
        <v>3.5361938599927347</v>
      </c>
      <c r="AM12" s="66">
        <v>9.2283030163006003</v>
      </c>
      <c r="AN12" s="63">
        <v>8.37888532658231</v>
      </c>
      <c r="AO12" s="63">
        <v>7.2023313165813931</v>
      </c>
      <c r="AP12" s="63">
        <v>9.7840685877666438</v>
      </c>
      <c r="AQ12" s="63">
        <v>9.8419698474117698</v>
      </c>
    </row>
    <row r="13" spans="1:43" ht="15" thickBot="1" x14ac:dyDescent="0.2">
      <c r="A13" t="s">
        <v>1096</v>
      </c>
      <c r="B13" s="44" t="s">
        <v>214</v>
      </c>
      <c r="C13" s="34" t="s">
        <v>306</v>
      </c>
      <c r="D13" s="23" t="s">
        <v>1094</v>
      </c>
      <c r="E13" s="35">
        <v>2</v>
      </c>
      <c r="F13" s="36">
        <v>150</v>
      </c>
      <c r="G13" s="38">
        <v>6.830028242554989</v>
      </c>
      <c r="H13" s="38">
        <v>7.1878875306701797</v>
      </c>
      <c r="I13" s="38">
        <v>11.453172303590042</v>
      </c>
      <c r="J13" s="38">
        <v>114.50417870885616</v>
      </c>
      <c r="K13" s="38">
        <v>133.40902457637395</v>
      </c>
      <c r="L13" s="36">
        <v>901.01716169684937</v>
      </c>
      <c r="M13" s="38">
        <v>199.84813913598589</v>
      </c>
      <c r="N13" s="38">
        <v>182.32496285649489</v>
      </c>
      <c r="O13" s="36">
        <v>364.60906138824146</v>
      </c>
      <c r="P13" s="36">
        <v>210.09481669248277</v>
      </c>
      <c r="Q13" s="38">
        <v>162.0554461712488</v>
      </c>
      <c r="R13" s="38">
        <v>82.442563015756122</v>
      </c>
      <c r="S13" s="36">
        <v>72.250370983670493</v>
      </c>
      <c r="T13" s="38">
        <v>98.392964994362941</v>
      </c>
      <c r="U13" s="38">
        <v>6.7950390000000009</v>
      </c>
      <c r="V13" s="38">
        <v>3.5952952499999991</v>
      </c>
      <c r="W13" s="38">
        <v>1.7245800000000002</v>
      </c>
      <c r="X13" s="38">
        <v>29.4007185</v>
      </c>
      <c r="Y13" s="38">
        <v>0.17465666666666665</v>
      </c>
      <c r="Z13" s="38">
        <v>3.3575733333333333</v>
      </c>
      <c r="AA13" s="38">
        <v>1.8679100000000002</v>
      </c>
      <c r="AB13" s="38">
        <v>7.6094399999999993</v>
      </c>
      <c r="AC13" s="36">
        <v>125</v>
      </c>
      <c r="AD13" s="36">
        <v>67.384415000000004</v>
      </c>
      <c r="AE13" s="36">
        <v>26.047205000000005</v>
      </c>
      <c r="AF13" s="40">
        <v>0.05</v>
      </c>
      <c r="AG13" s="40">
        <v>0.02</v>
      </c>
      <c r="AI13" s="38">
        <v>8.9867390656795667</v>
      </c>
      <c r="AJ13" s="38">
        <v>2.8081727008698505</v>
      </c>
      <c r="AK13" s="38">
        <v>12.942277406682859</v>
      </c>
      <c r="AL13" s="38">
        <v>3.1170703084939997</v>
      </c>
      <c r="AM13" s="41">
        <v>8.2070255254070474</v>
      </c>
      <c r="AN13" s="38">
        <v>7.5353922483533111</v>
      </c>
      <c r="AO13" s="38">
        <v>6.4464292646806891</v>
      </c>
      <c r="AP13" s="38">
        <v>8.6582349064960287</v>
      </c>
      <c r="AQ13" s="38">
        <v>9.0545689896143777</v>
      </c>
    </row>
    <row r="14" spans="1:43" ht="15" thickBot="1" x14ac:dyDescent="0.2">
      <c r="A14" t="s">
        <v>1096</v>
      </c>
      <c r="B14" s="44" t="s">
        <v>214</v>
      </c>
      <c r="C14" s="34" t="s">
        <v>307</v>
      </c>
      <c r="D14" s="23" t="s">
        <v>1094</v>
      </c>
      <c r="E14" s="35">
        <v>3</v>
      </c>
      <c r="F14" s="36">
        <v>150</v>
      </c>
      <c r="G14" s="38">
        <v>6.4193485832881381</v>
      </c>
      <c r="H14" s="38">
        <v>6.6705623066525659</v>
      </c>
      <c r="I14" s="38">
        <v>10.866122602564394</v>
      </c>
      <c r="J14" s="38">
        <v>104.71226916202434</v>
      </c>
      <c r="K14" s="38">
        <v>105.68399788539355</v>
      </c>
      <c r="L14" s="36">
        <v>904.83466956564212</v>
      </c>
      <c r="M14" s="38">
        <v>158.65626014558745</v>
      </c>
      <c r="N14" s="38">
        <v>212.75121568096887</v>
      </c>
      <c r="O14" s="36">
        <v>408.92657827627346</v>
      </c>
      <c r="P14" s="36">
        <v>241.63206763693128</v>
      </c>
      <c r="Q14" s="38">
        <v>155.10975512072426</v>
      </c>
      <c r="R14" s="38">
        <v>79.247459352278113</v>
      </c>
      <c r="S14" s="36">
        <v>68.976871737078255</v>
      </c>
      <c r="T14" s="38">
        <v>94.359036922851658</v>
      </c>
      <c r="U14" s="38">
        <v>6.7950390000000009</v>
      </c>
      <c r="V14" s="38">
        <v>3.3578032499999995</v>
      </c>
      <c r="W14" s="38">
        <v>1.55901</v>
      </c>
      <c r="X14" s="38">
        <v>27.870718500000002</v>
      </c>
      <c r="Y14" s="38">
        <v>0.18241666666666664</v>
      </c>
      <c r="Z14" s="38">
        <v>3.4327893333333339</v>
      </c>
      <c r="AA14" s="38">
        <v>1.6327099999999999</v>
      </c>
      <c r="AB14" s="38">
        <v>6.5845900000000004</v>
      </c>
      <c r="AC14" s="36">
        <v>125</v>
      </c>
      <c r="AD14" s="36">
        <v>59.125184999999995</v>
      </c>
      <c r="AE14" s="36">
        <v>23.697205000000004</v>
      </c>
      <c r="AF14" s="40">
        <v>0.05</v>
      </c>
      <c r="AG14" s="40">
        <v>0.02</v>
      </c>
      <c r="AI14" s="38">
        <v>7.5208937147262303</v>
      </c>
      <c r="AJ14" s="38">
        <v>2.4206422155653713</v>
      </c>
      <c r="AK14" s="38">
        <v>10.864408784590273</v>
      </c>
      <c r="AL14" s="38">
        <v>2.6785667205560317</v>
      </c>
      <c r="AM14" s="41">
        <v>6.8205697120687816</v>
      </c>
      <c r="AN14" s="38">
        <v>6.1702940719789678</v>
      </c>
      <c r="AO14" s="38">
        <v>5.4687470156706866</v>
      </c>
      <c r="AP14" s="38">
        <v>7.3325309340751215</v>
      </c>
      <c r="AQ14" s="38">
        <v>7.5101068361916887</v>
      </c>
    </row>
    <row r="15" spans="1:43" ht="15" thickBot="1" x14ac:dyDescent="0.2">
      <c r="A15" t="s">
        <v>1096</v>
      </c>
      <c r="B15" s="44" t="s">
        <v>214</v>
      </c>
      <c r="C15" s="34" t="s">
        <v>309</v>
      </c>
      <c r="D15" s="23" t="s">
        <v>1094</v>
      </c>
      <c r="E15" s="35">
        <v>4</v>
      </c>
      <c r="F15" s="36">
        <v>160</v>
      </c>
      <c r="G15" s="38">
        <v>5.9392329883813915</v>
      </c>
      <c r="H15" s="38">
        <v>6.0610184936526963</v>
      </c>
      <c r="I15" s="38">
        <v>10.180347533005506</v>
      </c>
      <c r="J15" s="38">
        <v>95.275886064963231</v>
      </c>
      <c r="K15" s="38">
        <v>87.657946948021475</v>
      </c>
      <c r="L15" s="36">
        <v>907.07555740622274</v>
      </c>
      <c r="M15" s="38">
        <v>132.10442401538586</v>
      </c>
      <c r="N15" s="38">
        <v>247.35800025998202</v>
      </c>
      <c r="O15" s="36">
        <v>449.60623624003756</v>
      </c>
      <c r="P15" s="36">
        <v>280.70452620868269</v>
      </c>
      <c r="Q15" s="38">
        <v>126.78414928762544</v>
      </c>
      <c r="R15" s="38">
        <v>74.548098718058682</v>
      </c>
      <c r="S15" s="36">
        <v>66.593216564087967</v>
      </c>
      <c r="T15" s="38">
        <v>93.823531894615456</v>
      </c>
      <c r="U15" s="38">
        <v>6.7950390000000009</v>
      </c>
      <c r="V15" s="38">
        <v>3.0968032499999998</v>
      </c>
      <c r="W15" s="38">
        <v>1.4334400000000003</v>
      </c>
      <c r="X15" s="38">
        <v>25.440718500000006</v>
      </c>
      <c r="Y15" s="38">
        <v>0.17977666666666667</v>
      </c>
      <c r="Z15" s="38">
        <v>3.2777653333333334</v>
      </c>
      <c r="AA15" s="38">
        <v>1.4260099999999998</v>
      </c>
      <c r="AB15" s="38">
        <v>5.7869600000000005</v>
      </c>
      <c r="AC15" s="36">
        <v>125</v>
      </c>
      <c r="AD15" s="36">
        <v>51.928834999999992</v>
      </c>
      <c r="AE15" s="36">
        <v>21.847205000000002</v>
      </c>
      <c r="AF15" s="40">
        <v>0.05</v>
      </c>
      <c r="AG15" s="40">
        <v>0.02</v>
      </c>
      <c r="AI15" s="38">
        <v>6.3383376632739328</v>
      </c>
      <c r="AJ15" s="38">
        <v>2.0521077010099713</v>
      </c>
      <c r="AK15" s="38">
        <v>9.0848373231700315</v>
      </c>
      <c r="AL15" s="38">
        <v>2.241089431538573</v>
      </c>
      <c r="AM15" s="41">
        <v>5.7186192161851155</v>
      </c>
      <c r="AN15" s="38">
        <v>5.2356238150410066</v>
      </c>
      <c r="AO15" s="38">
        <v>4.5061364102818038</v>
      </c>
      <c r="AP15" s="38">
        <v>6.202566460795345</v>
      </c>
      <c r="AQ15" s="38">
        <v>6.2437491777204661</v>
      </c>
    </row>
    <row r="16" spans="1:43" ht="15" thickBot="1" x14ac:dyDescent="0.2">
      <c r="A16" t="s">
        <v>1096</v>
      </c>
      <c r="B16" s="44" t="s">
        <v>214</v>
      </c>
      <c r="C16" s="34" t="s">
        <v>311</v>
      </c>
      <c r="D16" s="23" t="s">
        <v>1094</v>
      </c>
      <c r="E16" s="35">
        <v>5</v>
      </c>
      <c r="F16" s="36">
        <v>180</v>
      </c>
      <c r="G16" s="38">
        <v>5.4068310505115562</v>
      </c>
      <c r="H16" s="38">
        <v>5.3815037925204701</v>
      </c>
      <c r="I16" s="38">
        <v>9.4158988806584798</v>
      </c>
      <c r="J16" s="38">
        <v>86.870593931019044</v>
      </c>
      <c r="K16" s="38">
        <v>76.536046897179034</v>
      </c>
      <c r="L16" s="36">
        <v>907.31487173806693</v>
      </c>
      <c r="M16" s="38">
        <v>115.76904243477151</v>
      </c>
      <c r="N16" s="38">
        <v>264.28078715017284</v>
      </c>
      <c r="O16" s="36">
        <v>470.84298108374554</v>
      </c>
      <c r="P16" s="36">
        <v>301.2729034151435</v>
      </c>
      <c r="Q16" s="38">
        <v>118.39461111813313</v>
      </c>
      <c r="R16" s="38">
        <v>68.866700234863231</v>
      </c>
      <c r="S16" s="36">
        <v>64.998220101096024</v>
      </c>
      <c r="T16" s="38">
        <v>92.724341167638485</v>
      </c>
      <c r="U16" s="38">
        <v>6.7950390000000009</v>
      </c>
      <c r="V16" s="38">
        <v>2.81229525</v>
      </c>
      <c r="W16" s="38">
        <v>1.3478700000000003</v>
      </c>
      <c r="X16" s="38">
        <v>22.110718500000001</v>
      </c>
      <c r="Y16" s="38">
        <v>0.16673666666666667</v>
      </c>
      <c r="Z16" s="38">
        <v>2.892501333333334</v>
      </c>
      <c r="AA16" s="38">
        <v>1.2478100000000003</v>
      </c>
      <c r="AB16" s="38">
        <v>5.2165499999999998</v>
      </c>
      <c r="AC16" s="36">
        <v>75</v>
      </c>
      <c r="AD16" s="36">
        <v>45.795364999999997</v>
      </c>
      <c r="AE16" s="36">
        <v>20.497205000000001</v>
      </c>
      <c r="AF16" s="40">
        <v>0.05</v>
      </c>
      <c r="AG16" s="40">
        <v>0.02</v>
      </c>
      <c r="AI16" s="38">
        <v>5.2004182104469301</v>
      </c>
      <c r="AJ16" s="38">
        <v>1.6264678706188409</v>
      </c>
      <c r="AK16" s="38">
        <v>7.5751501771922527</v>
      </c>
      <c r="AL16" s="38">
        <v>1.8854360797468721</v>
      </c>
      <c r="AM16" s="41">
        <v>4.751773572965849</v>
      </c>
      <c r="AN16" s="38">
        <v>4.3462252156719368</v>
      </c>
      <c r="AO16" s="38">
        <v>3.7783246495056311</v>
      </c>
      <c r="AP16" s="38">
        <v>5.1130402611199175</v>
      </c>
      <c r="AQ16" s="38">
        <v>5.0490478072026921</v>
      </c>
    </row>
    <row r="17" spans="1:43" ht="16" thickBot="1" x14ac:dyDescent="0.2">
      <c r="A17" t="s">
        <v>1096</v>
      </c>
      <c r="B17" s="68" t="s">
        <v>217</v>
      </c>
      <c r="C17" s="45" t="s">
        <v>312</v>
      </c>
      <c r="D17" s="23" t="s">
        <v>1094</v>
      </c>
      <c r="E17" s="46">
        <v>1</v>
      </c>
      <c r="F17" s="47">
        <v>130</v>
      </c>
      <c r="G17" s="49">
        <v>7.0378917572567401</v>
      </c>
      <c r="H17" s="49">
        <v>7.4575589319007882</v>
      </c>
      <c r="I17" s="49">
        <v>11.739361732038024</v>
      </c>
      <c r="J17" s="49">
        <v>116.65106295229094</v>
      </c>
      <c r="K17" s="49">
        <v>134.58053167416443</v>
      </c>
      <c r="L17" s="47">
        <v>903.24660476955933</v>
      </c>
      <c r="M17" s="49">
        <v>201.60146545302604</v>
      </c>
      <c r="N17" s="49">
        <v>145.01019775407141</v>
      </c>
      <c r="O17" s="47">
        <v>306.71283685509667</v>
      </c>
      <c r="P17" s="47">
        <v>174.45245121599675</v>
      </c>
      <c r="Q17" s="49">
        <v>258.95845805103022</v>
      </c>
      <c r="R17" s="49">
        <v>84.396462523635677</v>
      </c>
      <c r="S17" s="47">
        <v>72.33855429587986</v>
      </c>
      <c r="T17" s="49">
        <v>96.124284139946127</v>
      </c>
      <c r="U17" s="49">
        <v>6.7950390000000009</v>
      </c>
      <c r="V17" s="49">
        <v>3.8092792499999999</v>
      </c>
      <c r="W17" s="49">
        <v>1.9301500000000003</v>
      </c>
      <c r="X17" s="49">
        <v>30.030718499999995</v>
      </c>
      <c r="Y17" s="49">
        <v>0.15649666666666667</v>
      </c>
      <c r="Z17" s="49">
        <v>4.2611239999999997</v>
      </c>
      <c r="AA17" s="49">
        <v>2.1316100000000002</v>
      </c>
      <c r="AB17" s="49">
        <v>8.1511349999999982</v>
      </c>
      <c r="AC17" s="47">
        <v>200</v>
      </c>
      <c r="AD17" s="47">
        <v>57.370519999999992</v>
      </c>
      <c r="AE17" s="47">
        <v>27.398159999999997</v>
      </c>
      <c r="AF17" s="51">
        <v>0.15</v>
      </c>
      <c r="AG17" s="51">
        <v>0.02</v>
      </c>
      <c r="AI17" s="49">
        <v>9.6717066167490842</v>
      </c>
      <c r="AJ17" s="49">
        <v>3.1417114460548343</v>
      </c>
      <c r="AK17" s="49">
        <v>14.363645491561808</v>
      </c>
      <c r="AL17" s="49">
        <v>3.4010851185978486</v>
      </c>
      <c r="AM17" s="52">
        <v>8.8872691754653079</v>
      </c>
      <c r="AN17" s="49">
        <v>8.0808238297449595</v>
      </c>
      <c r="AO17" s="49">
        <v>6.8977290974348433</v>
      </c>
      <c r="AP17" s="49">
        <v>9.4274812605098113</v>
      </c>
      <c r="AQ17" s="49">
        <v>9.5084615748864838</v>
      </c>
    </row>
    <row r="18" spans="1:43" ht="16" thickBot="1" x14ac:dyDescent="0.2">
      <c r="A18" t="s">
        <v>1096</v>
      </c>
      <c r="B18" s="68" t="s">
        <v>217</v>
      </c>
      <c r="C18" s="34" t="s">
        <v>313</v>
      </c>
      <c r="D18" s="23" t="s">
        <v>1094</v>
      </c>
      <c r="E18" s="35">
        <v>2</v>
      </c>
      <c r="F18" s="54">
        <v>130</v>
      </c>
      <c r="G18" s="56">
        <v>7.0033073562494703</v>
      </c>
      <c r="H18" s="56">
        <v>7.422254226191316</v>
      </c>
      <c r="I18" s="56">
        <v>11.680014611198645</v>
      </c>
      <c r="J18" s="56">
        <v>114.44078808603155</v>
      </c>
      <c r="K18" s="56">
        <v>125.57243018453286</v>
      </c>
      <c r="L18" s="54">
        <v>902.26706298084969</v>
      </c>
      <c r="M18" s="56">
        <v>188.15127508227508</v>
      </c>
      <c r="N18" s="56">
        <v>165.94506067005025</v>
      </c>
      <c r="O18" s="54">
        <v>329.08431732168214</v>
      </c>
      <c r="P18" s="54">
        <v>193.79740213661398</v>
      </c>
      <c r="Q18" s="56">
        <v>210.75696206844415</v>
      </c>
      <c r="R18" s="56">
        <v>84.489643465979611</v>
      </c>
      <c r="S18" s="54">
        <v>71.36155871331809</v>
      </c>
      <c r="T18" s="56">
        <v>96.101377482215227</v>
      </c>
      <c r="U18" s="56">
        <v>6.7950390000000009</v>
      </c>
      <c r="V18" s="56">
        <v>3.5952952499999991</v>
      </c>
      <c r="W18" s="56">
        <v>1.7245800000000002</v>
      </c>
      <c r="X18" s="56">
        <v>29.4007185</v>
      </c>
      <c r="Y18" s="56">
        <v>0.17465666666666665</v>
      </c>
      <c r="Z18" s="56">
        <v>4.5665800000000001</v>
      </c>
      <c r="AA18" s="56">
        <v>1.8679100000000002</v>
      </c>
      <c r="AB18" s="56">
        <v>6.8990649999999984</v>
      </c>
      <c r="AC18" s="54">
        <v>125</v>
      </c>
      <c r="AD18" s="54">
        <v>48.048409999999997</v>
      </c>
      <c r="AE18" s="54">
        <v>24.548160000000003</v>
      </c>
      <c r="AF18" s="58">
        <v>0.05</v>
      </c>
      <c r="AG18" s="58">
        <v>0.02</v>
      </c>
      <c r="AI18" s="56">
        <v>9.1065787963645537</v>
      </c>
      <c r="AJ18" s="56">
        <v>2.9414638088902674</v>
      </c>
      <c r="AK18" s="56">
        <v>13.230680603364652</v>
      </c>
      <c r="AL18" s="56">
        <v>3.177868617031355</v>
      </c>
      <c r="AM18" s="59">
        <v>8.3411466902436544</v>
      </c>
      <c r="AN18" s="56">
        <v>7.6325592920286809</v>
      </c>
      <c r="AO18" s="56">
        <v>6.4295328164402239</v>
      </c>
      <c r="AP18" s="56">
        <v>8.4432349064960288</v>
      </c>
      <c r="AQ18" s="56">
        <v>9.1135985537470674</v>
      </c>
    </row>
    <row r="19" spans="1:43" ht="16" thickBot="1" x14ac:dyDescent="0.2">
      <c r="A19" t="s">
        <v>1096</v>
      </c>
      <c r="B19" s="68" t="s">
        <v>217</v>
      </c>
      <c r="C19" s="34" t="s">
        <v>314</v>
      </c>
      <c r="D19" s="23" t="s">
        <v>1094</v>
      </c>
      <c r="E19" s="35">
        <v>3</v>
      </c>
      <c r="F19" s="54">
        <v>140</v>
      </c>
      <c r="G19" s="56">
        <v>6.7469299578027551</v>
      </c>
      <c r="H19" s="56">
        <v>7.1026087454292277</v>
      </c>
      <c r="I19" s="56">
        <v>11.311186936706306</v>
      </c>
      <c r="J19" s="56">
        <v>106.76856275174364</v>
      </c>
      <c r="K19" s="56">
        <v>102.01695534682311</v>
      </c>
      <c r="L19" s="54">
        <v>906.95956846746549</v>
      </c>
      <c r="M19" s="56">
        <v>153.24971018206699</v>
      </c>
      <c r="N19" s="56">
        <v>191.7121358140094</v>
      </c>
      <c r="O19" s="54">
        <v>363.70557998780635</v>
      </c>
      <c r="P19" s="54">
        <v>220.00873637188374</v>
      </c>
      <c r="Q19" s="56">
        <v>212.50533124955257</v>
      </c>
      <c r="R19" s="56">
        <v>82.743482597210146</v>
      </c>
      <c r="S19" s="54">
        <v>68.480822171944681</v>
      </c>
      <c r="T19" s="56">
        <v>92.19796379518715</v>
      </c>
      <c r="U19" s="56">
        <v>6.7950390000000009</v>
      </c>
      <c r="V19" s="56">
        <v>3.3578032499999995</v>
      </c>
      <c r="W19" s="56">
        <v>1.55901</v>
      </c>
      <c r="X19" s="56">
        <v>27.870718500000002</v>
      </c>
      <c r="Y19" s="56">
        <v>0.18241666666666664</v>
      </c>
      <c r="Z19" s="56">
        <v>4.6417959999999994</v>
      </c>
      <c r="AA19" s="56">
        <v>1.6327099999999999</v>
      </c>
      <c r="AB19" s="56">
        <v>5.8742149999999995</v>
      </c>
      <c r="AC19" s="54">
        <v>125</v>
      </c>
      <c r="AD19" s="54">
        <v>39.789179999999995</v>
      </c>
      <c r="AE19" s="54">
        <v>22.198160000000001</v>
      </c>
      <c r="AF19" s="58">
        <v>0.05</v>
      </c>
      <c r="AG19" s="58">
        <v>0.02</v>
      </c>
      <c r="AI19" s="56">
        <v>7.8</v>
      </c>
      <c r="AJ19" s="56">
        <v>2.4343197765216669</v>
      </c>
      <c r="AK19" s="56">
        <v>11</v>
      </c>
      <c r="AL19" s="56">
        <v>2.75</v>
      </c>
      <c r="AM19" s="59">
        <v>6.8</v>
      </c>
      <c r="AN19" s="56">
        <v>6.4</v>
      </c>
      <c r="AO19" s="56">
        <v>5.5</v>
      </c>
      <c r="AP19" s="56">
        <v>7.35</v>
      </c>
      <c r="AQ19" s="56">
        <v>7.5</v>
      </c>
    </row>
    <row r="20" spans="1:43" ht="16" thickBot="1" x14ac:dyDescent="0.2">
      <c r="A20" t="s">
        <v>1096</v>
      </c>
      <c r="B20" s="68" t="s">
        <v>217</v>
      </c>
      <c r="C20" s="34" t="s">
        <v>316</v>
      </c>
      <c r="D20" s="23" t="s">
        <v>1094</v>
      </c>
      <c r="E20" s="35">
        <v>4</v>
      </c>
      <c r="F20" s="54">
        <v>150</v>
      </c>
      <c r="G20" s="56">
        <v>6.4364973238002978</v>
      </c>
      <c r="H20" s="56">
        <v>6.7144138734618952</v>
      </c>
      <c r="I20" s="56">
        <v>10.864437359335424</v>
      </c>
      <c r="J20" s="56">
        <v>97.661652072338043</v>
      </c>
      <c r="K20" s="56">
        <v>81.996638540967922</v>
      </c>
      <c r="L20" s="54">
        <v>909.37082069512439</v>
      </c>
      <c r="M20" s="56">
        <v>123.7939970874252</v>
      </c>
      <c r="N20" s="56">
        <v>223.67531760316933</v>
      </c>
      <c r="O20" s="54">
        <v>407.64805866912388</v>
      </c>
      <c r="P20" s="54">
        <v>257.76474061860347</v>
      </c>
      <c r="Q20" s="56">
        <v>183.07933732429427</v>
      </c>
      <c r="R20" s="56">
        <v>79.359006248682817</v>
      </c>
      <c r="S20" s="54">
        <v>65.770331267982357</v>
      </c>
      <c r="T20" s="56">
        <v>91.556823678470224</v>
      </c>
      <c r="U20" s="56">
        <v>6.7950390000000009</v>
      </c>
      <c r="V20" s="56">
        <v>3.0968032499999998</v>
      </c>
      <c r="W20" s="56">
        <v>1.4334400000000003</v>
      </c>
      <c r="X20" s="56">
        <v>25.440718500000006</v>
      </c>
      <c r="Y20" s="56">
        <v>0.17977666666666667</v>
      </c>
      <c r="Z20" s="56">
        <v>4.4867719999999993</v>
      </c>
      <c r="AA20" s="56">
        <v>1.4260099999999998</v>
      </c>
      <c r="AB20" s="56">
        <v>5.0765849999999997</v>
      </c>
      <c r="AC20" s="54">
        <v>125</v>
      </c>
      <c r="AD20" s="54">
        <v>32.592829999999992</v>
      </c>
      <c r="AE20" s="54">
        <v>20.34816</v>
      </c>
      <c r="AF20" s="58">
        <v>0.05</v>
      </c>
      <c r="AG20" s="58">
        <v>0.02</v>
      </c>
      <c r="AI20" s="56">
        <v>6.5008858690282878</v>
      </c>
      <c r="AJ20" s="56">
        <v>2.0634306997609322</v>
      </c>
      <c r="AK20" s="56">
        <v>9.156161092797344</v>
      </c>
      <c r="AL20" s="56">
        <v>2.2909536538264414</v>
      </c>
      <c r="AM20" s="59">
        <v>5.7444012854177613</v>
      </c>
      <c r="AN20" s="56">
        <v>5.2473468575057662</v>
      </c>
      <c r="AO20" s="56">
        <v>4.555548288097139</v>
      </c>
      <c r="AP20" s="56">
        <v>6.2254774404777891</v>
      </c>
      <c r="AQ20" s="56">
        <v>6.2561364275447504</v>
      </c>
    </row>
    <row r="21" spans="1:43" ht="16" thickBot="1" x14ac:dyDescent="0.2">
      <c r="A21" t="s">
        <v>1096</v>
      </c>
      <c r="B21" s="68" t="s">
        <v>217</v>
      </c>
      <c r="C21" s="34" t="s">
        <v>318</v>
      </c>
      <c r="D21" s="23" t="s">
        <v>1094</v>
      </c>
      <c r="E21" s="35">
        <v>5</v>
      </c>
      <c r="F21" s="54">
        <v>160</v>
      </c>
      <c r="G21" s="56">
        <v>5.81275441553995</v>
      </c>
      <c r="H21" s="56">
        <v>5.9079412187463607</v>
      </c>
      <c r="I21" s="56">
        <v>9.9903296791250042</v>
      </c>
      <c r="J21" s="56">
        <v>88.452973388692754</v>
      </c>
      <c r="K21" s="56">
        <v>70.856321319688377</v>
      </c>
      <c r="L21" s="54">
        <v>910.26843256137147</v>
      </c>
      <c r="M21" s="56">
        <v>107.43434852547301</v>
      </c>
      <c r="N21" s="56">
        <v>248.10951197019591</v>
      </c>
      <c r="O21" s="54">
        <v>439.33028878467576</v>
      </c>
      <c r="P21" s="54">
        <v>284.33011663275505</v>
      </c>
      <c r="Q21" s="56">
        <v>160.10966173126832</v>
      </c>
      <c r="R21" s="56">
        <v>72.866044162493807</v>
      </c>
      <c r="S21" s="54">
        <v>64.126718627620832</v>
      </c>
      <c r="T21" s="56">
        <v>90.209547167638476</v>
      </c>
      <c r="U21" s="56">
        <v>6.7950390000000009</v>
      </c>
      <c r="V21" s="56">
        <v>2.81229525</v>
      </c>
      <c r="W21" s="56">
        <v>1.3478700000000003</v>
      </c>
      <c r="X21" s="56">
        <v>22.110718500000001</v>
      </c>
      <c r="Y21" s="56">
        <v>0.16673666666666667</v>
      </c>
      <c r="Z21" s="56">
        <v>4.1015079999999999</v>
      </c>
      <c r="AA21" s="56">
        <v>1.2478100000000003</v>
      </c>
      <c r="AB21" s="56">
        <v>4.5061749999999989</v>
      </c>
      <c r="AC21" s="54">
        <v>75</v>
      </c>
      <c r="AD21" s="54">
        <v>26.459359999999997</v>
      </c>
      <c r="AE21" s="54">
        <v>18.998159999999999</v>
      </c>
      <c r="AF21" s="58">
        <v>0.05</v>
      </c>
      <c r="AG21" s="58">
        <v>0.02</v>
      </c>
      <c r="AI21" s="56">
        <v>5.1584602011079914</v>
      </c>
      <c r="AJ21" s="56">
        <v>1.6031618735362501</v>
      </c>
      <c r="AK21" s="56">
        <v>7.5280154110299753</v>
      </c>
      <c r="AL21" s="56">
        <v>1.8568896020767733</v>
      </c>
      <c r="AM21" s="59">
        <v>4.6962159246909039</v>
      </c>
      <c r="AN21" s="56">
        <v>4.2622434868160211</v>
      </c>
      <c r="AO21" s="56">
        <v>3.7532670645622797</v>
      </c>
      <c r="AP21" s="56">
        <v>5.0549651867473671</v>
      </c>
      <c r="AQ21" s="56">
        <v>5.039614121739028</v>
      </c>
    </row>
    <row r="22" spans="1:43" ht="15" thickBot="1" x14ac:dyDescent="0.2">
      <c r="A22" t="s">
        <v>1096</v>
      </c>
      <c r="B22" s="44" t="s">
        <v>109</v>
      </c>
      <c r="C22" s="45" t="s">
        <v>319</v>
      </c>
      <c r="D22" s="23" t="s">
        <v>1094</v>
      </c>
      <c r="E22" s="46">
        <v>1</v>
      </c>
      <c r="F22" s="61">
        <v>120</v>
      </c>
      <c r="G22" s="63">
        <v>7.1042591039210041</v>
      </c>
      <c r="H22" s="63">
        <v>7.5285211103429148</v>
      </c>
      <c r="I22" s="63">
        <v>11.849275842049925</v>
      </c>
      <c r="J22" s="63">
        <v>123.03021216317771</v>
      </c>
      <c r="K22" s="63">
        <v>166.80610151686358</v>
      </c>
      <c r="L22" s="61">
        <v>890.38076696814778</v>
      </c>
      <c r="M22" s="63">
        <v>250.23170366113112</v>
      </c>
      <c r="N22" s="63">
        <v>125.37769165114031</v>
      </c>
      <c r="O22" s="61">
        <v>258.74050616222127</v>
      </c>
      <c r="P22" s="61">
        <v>162.84096468934848</v>
      </c>
      <c r="Q22" s="63">
        <v>165.46828464225871</v>
      </c>
      <c r="R22" s="63">
        <v>84.443158074041563</v>
      </c>
      <c r="S22" s="61">
        <v>75.519032756415385</v>
      </c>
      <c r="T22" s="63">
        <v>107.32313832301676</v>
      </c>
      <c r="U22" s="63">
        <v>11.222824268956098</v>
      </c>
      <c r="V22" s="63">
        <v>3.3176667916798408</v>
      </c>
      <c r="W22" s="63">
        <v>2.2032155851242514</v>
      </c>
      <c r="X22" s="63">
        <v>26.327163202953784</v>
      </c>
      <c r="Y22" s="63">
        <v>0.15649666666666667</v>
      </c>
      <c r="Z22" s="63">
        <v>4.2611239999999997</v>
      </c>
      <c r="AA22" s="63">
        <v>2.7481324038572308</v>
      </c>
      <c r="AB22" s="63">
        <v>8.8615099999999991</v>
      </c>
      <c r="AC22" s="61">
        <v>200</v>
      </c>
      <c r="AD22" s="61">
        <v>76.706524999999999</v>
      </c>
      <c r="AE22" s="61">
        <v>28.897205</v>
      </c>
      <c r="AF22" s="65">
        <v>0.15</v>
      </c>
      <c r="AG22" s="65">
        <v>0.02</v>
      </c>
      <c r="AI22" s="63">
        <v>11.771961559345725</v>
      </c>
      <c r="AJ22" s="63">
        <v>3.1804439070004973</v>
      </c>
      <c r="AK22" s="63">
        <v>16.994658752055312</v>
      </c>
      <c r="AL22" s="63">
        <v>4.2512567278007518</v>
      </c>
      <c r="AM22" s="66">
        <v>10.467229079313686</v>
      </c>
      <c r="AN22" s="63">
        <v>9.5531329981414821</v>
      </c>
      <c r="AO22" s="63">
        <v>8.2480335960227222</v>
      </c>
      <c r="AP22" s="63">
        <v>11.216279710217496</v>
      </c>
      <c r="AQ22" s="63">
        <v>11.156966218851013</v>
      </c>
    </row>
    <row r="23" spans="1:43" ht="15" thickBot="1" x14ac:dyDescent="0.2">
      <c r="A23" t="s">
        <v>1096</v>
      </c>
      <c r="B23" s="44" t="s">
        <v>109</v>
      </c>
      <c r="C23" s="34" t="s">
        <v>320</v>
      </c>
      <c r="D23" s="23" t="s">
        <v>1094</v>
      </c>
      <c r="E23" s="35">
        <v>2</v>
      </c>
      <c r="F23" s="36">
        <v>120</v>
      </c>
      <c r="G23" s="38">
        <v>6.9944709317673635</v>
      </c>
      <c r="H23" s="38">
        <v>7.3947435194420343</v>
      </c>
      <c r="I23" s="38">
        <v>11.687648796955324</v>
      </c>
      <c r="J23" s="38">
        <v>119.78854464697673</v>
      </c>
      <c r="K23" s="38">
        <v>154.18491764096447</v>
      </c>
      <c r="L23" s="36">
        <v>893.37229638646636</v>
      </c>
      <c r="M23" s="38">
        <v>231.09682521771896</v>
      </c>
      <c r="N23" s="38">
        <v>147.69435107789664</v>
      </c>
      <c r="O23" s="36">
        <v>282.25741086892583</v>
      </c>
      <c r="P23" s="36">
        <v>186.47742371145807</v>
      </c>
      <c r="Q23" s="38">
        <v>139.30556231568221</v>
      </c>
      <c r="R23" s="38">
        <v>83.700902551820647</v>
      </c>
      <c r="S23" s="36">
        <v>74.409588201783123</v>
      </c>
      <c r="T23" s="38">
        <v>105.6022223330077</v>
      </c>
      <c r="U23" s="38">
        <v>11.222824268956098</v>
      </c>
      <c r="V23" s="38">
        <v>3.1312988296169855</v>
      </c>
      <c r="W23" s="38">
        <v>1.9685628235078008</v>
      </c>
      <c r="X23" s="38">
        <v>25.760869520122018</v>
      </c>
      <c r="Y23" s="38">
        <v>0.17465666666666665</v>
      </c>
      <c r="Z23" s="38">
        <v>4.5665800000000001</v>
      </c>
      <c r="AA23" s="38">
        <v>2.4845324038572305</v>
      </c>
      <c r="AB23" s="38">
        <v>7.6094399999999993</v>
      </c>
      <c r="AC23" s="36">
        <v>125</v>
      </c>
      <c r="AD23" s="36">
        <v>67.384415000000004</v>
      </c>
      <c r="AE23" s="36">
        <v>26.047205000000005</v>
      </c>
      <c r="AF23" s="40">
        <v>0.05</v>
      </c>
      <c r="AG23" s="40">
        <v>0.02</v>
      </c>
      <c r="AI23" s="38">
        <v>10.943478209533014</v>
      </c>
      <c r="AJ23" s="38">
        <v>2.9274465934140448</v>
      </c>
      <c r="AK23" s="38">
        <v>15.616511195284266</v>
      </c>
      <c r="AL23" s="38">
        <v>3.9288094536739924</v>
      </c>
      <c r="AM23" s="41">
        <v>9.7039291506302732</v>
      </c>
      <c r="AN23" s="38">
        <v>8.9511075267439537</v>
      </c>
      <c r="AO23" s="38">
        <v>7.5755842546567997</v>
      </c>
      <c r="AP23" s="38">
        <v>10.247126516326727</v>
      </c>
      <c r="AQ23" s="38">
        <v>10.567716137405823</v>
      </c>
    </row>
    <row r="24" spans="1:43" ht="15" thickBot="1" x14ac:dyDescent="0.2">
      <c r="A24" t="s">
        <v>1096</v>
      </c>
      <c r="B24" s="44" t="s">
        <v>109</v>
      </c>
      <c r="C24" s="34" t="s">
        <v>321</v>
      </c>
      <c r="D24" s="23" t="s">
        <v>1094</v>
      </c>
      <c r="E24" s="35">
        <v>3</v>
      </c>
      <c r="F24" s="36">
        <v>125</v>
      </c>
      <c r="G24" s="38">
        <v>6.8833024568091608</v>
      </c>
      <c r="H24" s="38">
        <v>7.2607079774071979</v>
      </c>
      <c r="I24" s="38">
        <v>11.52210759084964</v>
      </c>
      <c r="J24" s="38">
        <v>115.94621235223252</v>
      </c>
      <c r="K24" s="38">
        <v>138.95318988716099</v>
      </c>
      <c r="L24" s="36">
        <v>894.30791047626872</v>
      </c>
      <c r="M24" s="38">
        <v>208.1538434156933</v>
      </c>
      <c r="N24" s="38">
        <v>166.20063058350905</v>
      </c>
      <c r="O24" s="36">
        <v>303.22623689772001</v>
      </c>
      <c r="P24" s="36">
        <v>204.46106753638571</v>
      </c>
      <c r="Q24" s="38">
        <v>139.21028914354761</v>
      </c>
      <c r="R24" s="38">
        <v>83.068207808343558</v>
      </c>
      <c r="S24" s="36">
        <v>72.9013176960229</v>
      </c>
      <c r="T24" s="38">
        <v>103.08147623651955</v>
      </c>
      <c r="U24" s="38">
        <v>11.222824268956098</v>
      </c>
      <c r="V24" s="38">
        <v>2.9244567290569843</v>
      </c>
      <c r="W24" s="38">
        <v>1.7795690124418095</v>
      </c>
      <c r="X24" s="38">
        <v>24.385584861816294</v>
      </c>
      <c r="Y24" s="38">
        <v>0.18241666666666664</v>
      </c>
      <c r="Z24" s="38">
        <v>4.6417959999999994</v>
      </c>
      <c r="AA24" s="38">
        <v>2.2495324038572306</v>
      </c>
      <c r="AB24" s="38">
        <v>6.5845900000000004</v>
      </c>
      <c r="AC24" s="36">
        <v>125</v>
      </c>
      <c r="AD24" s="36">
        <v>59.125184999999995</v>
      </c>
      <c r="AE24" s="36">
        <v>23.697205000000004</v>
      </c>
      <c r="AF24" s="40">
        <v>0.05</v>
      </c>
      <c r="AG24" s="40">
        <v>0.02</v>
      </c>
      <c r="AI24" s="38">
        <v>9.9</v>
      </c>
      <c r="AJ24" s="38">
        <v>2.65</v>
      </c>
      <c r="AK24" s="38">
        <v>13.5</v>
      </c>
      <c r="AL24" s="38">
        <v>3.55</v>
      </c>
      <c r="AM24" s="41">
        <v>8.6999999999999993</v>
      </c>
      <c r="AN24" s="38">
        <v>8</v>
      </c>
      <c r="AO24" s="38">
        <v>6.8</v>
      </c>
      <c r="AP24" s="38">
        <v>9.3000000000000007</v>
      </c>
      <c r="AQ24" s="38">
        <v>9.5</v>
      </c>
    </row>
    <row r="25" spans="1:43" ht="15" thickBot="1" x14ac:dyDescent="0.2">
      <c r="A25" t="s">
        <v>1096</v>
      </c>
      <c r="B25" s="44" t="s">
        <v>109</v>
      </c>
      <c r="C25" s="34" t="s">
        <v>323</v>
      </c>
      <c r="D25" s="23" t="s">
        <v>1094</v>
      </c>
      <c r="E25" s="35">
        <v>4</v>
      </c>
      <c r="F25" s="36">
        <v>130</v>
      </c>
      <c r="G25" s="38">
        <v>6.5203989567770391</v>
      </c>
      <c r="H25" s="38">
        <v>6.7998526832097133</v>
      </c>
      <c r="I25" s="38">
        <v>11.008530595221716</v>
      </c>
      <c r="J25" s="38">
        <v>109.23982515842437</v>
      </c>
      <c r="K25" s="38">
        <v>122.24610660027591</v>
      </c>
      <c r="L25" s="36">
        <v>900.48176936725736</v>
      </c>
      <c r="M25" s="38">
        <v>183.18994597163967</v>
      </c>
      <c r="N25" s="38">
        <v>195.59488960046292</v>
      </c>
      <c r="O25" s="36">
        <v>333.4222994481097</v>
      </c>
      <c r="P25" s="36">
        <v>237.41577203763174</v>
      </c>
      <c r="Q25" s="38">
        <v>137.42651668864318</v>
      </c>
      <c r="R25" s="38">
        <v>80.027451548174341</v>
      </c>
      <c r="S25" s="36">
        <v>71.086228572620499</v>
      </c>
      <c r="T25" s="38">
        <v>102.55107867277501</v>
      </c>
      <c r="U25" s="38">
        <v>11.222824268956098</v>
      </c>
      <c r="V25" s="38">
        <v>2.697140489999835</v>
      </c>
      <c r="W25" s="38">
        <v>1.6362341519262789</v>
      </c>
      <c r="X25" s="38">
        <v>22.201309228036617</v>
      </c>
      <c r="Y25" s="38">
        <v>0.17977666666666667</v>
      </c>
      <c r="Z25" s="38">
        <v>4.4867719999999993</v>
      </c>
      <c r="AA25" s="38">
        <v>2.0431324038572307</v>
      </c>
      <c r="AB25" s="38">
        <v>5.7869600000000005</v>
      </c>
      <c r="AC25" s="36">
        <v>125</v>
      </c>
      <c r="AD25" s="36">
        <v>51.928834999999992</v>
      </c>
      <c r="AE25" s="36">
        <v>21.847205000000002</v>
      </c>
      <c r="AF25" s="40">
        <v>0.05</v>
      </c>
      <c r="AG25" s="40">
        <v>0.02</v>
      </c>
      <c r="AI25" s="38">
        <v>8.6901604037460718</v>
      </c>
      <c r="AJ25" s="38">
        <v>2.3232984556071492</v>
      </c>
      <c r="AK25" s="38">
        <v>11.94068409586945</v>
      </c>
      <c r="AL25" s="38">
        <v>3.1815905476241482</v>
      </c>
      <c r="AM25" s="41">
        <v>7.706898655816012</v>
      </c>
      <c r="AN25" s="38">
        <v>7.0226544278687859</v>
      </c>
      <c r="AO25" s="38">
        <v>5.9422935357850193</v>
      </c>
      <c r="AP25" s="38">
        <v>8.2847873763911295</v>
      </c>
      <c r="AQ25" s="38">
        <v>8.2105028271618448</v>
      </c>
    </row>
    <row r="26" spans="1:43" ht="15" thickBot="1" x14ac:dyDescent="0.2">
      <c r="A26" t="s">
        <v>1096</v>
      </c>
      <c r="B26" s="44" t="s">
        <v>109</v>
      </c>
      <c r="C26" s="34" t="s">
        <v>325</v>
      </c>
      <c r="D26" s="23" t="s">
        <v>1094</v>
      </c>
      <c r="E26" s="35">
        <v>5</v>
      </c>
      <c r="F26" s="36">
        <v>140</v>
      </c>
      <c r="G26" s="38">
        <v>6.0583380569028664</v>
      </c>
      <c r="H26" s="38">
        <v>6.1958029378612753</v>
      </c>
      <c r="I26" s="38">
        <v>10.369623983810932</v>
      </c>
      <c r="J26" s="38">
        <v>102.16436464483708</v>
      </c>
      <c r="K26" s="38">
        <v>108.70725777801113</v>
      </c>
      <c r="L26" s="36">
        <v>905</v>
      </c>
      <c r="M26" s="38">
        <v>163.12275858260338</v>
      </c>
      <c r="N26" s="38">
        <v>220.80246383697741</v>
      </c>
      <c r="O26" s="36">
        <v>363.55584358830458</v>
      </c>
      <c r="P26" s="36">
        <v>267.76423887870027</v>
      </c>
      <c r="Q26" s="38">
        <v>113.75023641958447</v>
      </c>
      <c r="R26" s="38">
        <v>75.249368240985547</v>
      </c>
      <c r="S26" s="36">
        <v>69.362599859235686</v>
      </c>
      <c r="T26" s="38">
        <v>95</v>
      </c>
      <c r="U26" s="38">
        <v>11.222824268956098</v>
      </c>
      <c r="V26" s="38">
        <v>2.4493501124455381</v>
      </c>
      <c r="W26" s="38">
        <v>1.5385582419612078</v>
      </c>
      <c r="X26" s="38">
        <v>19.208042618782979</v>
      </c>
      <c r="Y26" s="38">
        <v>0.16673666666666667</v>
      </c>
      <c r="Z26" s="38">
        <v>4.1015079999999999</v>
      </c>
      <c r="AA26" s="38">
        <v>1.8653324038572305</v>
      </c>
      <c r="AB26" s="38">
        <v>5.2165499999999998</v>
      </c>
      <c r="AC26" s="36">
        <v>75</v>
      </c>
      <c r="AD26" s="36">
        <v>45.795364999999997</v>
      </c>
      <c r="AE26" s="36">
        <v>20.497205000000001</v>
      </c>
      <c r="AF26" s="40">
        <v>0.05</v>
      </c>
      <c r="AG26" s="40">
        <v>0.02</v>
      </c>
      <c r="AI26" s="38">
        <v>7.3531355627072097</v>
      </c>
      <c r="AJ26" s="38">
        <v>1.9414206578780335</v>
      </c>
      <c r="AK26" s="38">
        <v>10.515819755167039</v>
      </c>
      <c r="AL26" s="38">
        <v>2.7484262890467615</v>
      </c>
      <c r="AM26" s="41">
        <v>6.6417998822632835</v>
      </c>
      <c r="AN26" s="38">
        <v>6.0266217381134748</v>
      </c>
      <c r="AO26" s="38">
        <v>5.3148894097498109</v>
      </c>
      <c r="AP26" s="38">
        <v>7.1262257561980151</v>
      </c>
      <c r="AQ26" s="38">
        <v>6.9505612527470007</v>
      </c>
    </row>
    <row r="27" spans="1:43" ht="15" thickBot="1" x14ac:dyDescent="0.2">
      <c r="A27" t="s">
        <v>1096</v>
      </c>
      <c r="B27" s="44" t="s">
        <v>222</v>
      </c>
      <c r="C27" s="45" t="s">
        <v>326</v>
      </c>
      <c r="D27" s="23" t="s">
        <v>1094</v>
      </c>
      <c r="E27" s="46">
        <v>1</v>
      </c>
      <c r="F27" s="47">
        <v>120</v>
      </c>
      <c r="G27" s="49">
        <v>6.8768856623349111</v>
      </c>
      <c r="H27" s="49">
        <v>7.2616623149673476</v>
      </c>
      <c r="I27" s="49">
        <v>11.501920851906362</v>
      </c>
      <c r="J27" s="49">
        <v>113.92066481257866</v>
      </c>
      <c r="K27" s="49">
        <v>129.22098296202273</v>
      </c>
      <c r="L27" s="47">
        <v>897.52743687866712</v>
      </c>
      <c r="M27" s="49">
        <v>193.58740184912216</v>
      </c>
      <c r="N27" s="49">
        <v>123.90931516934991</v>
      </c>
      <c r="O27" s="47">
        <v>235.70739340145457</v>
      </c>
      <c r="P27" s="47">
        <v>158.5760336750655</v>
      </c>
      <c r="Q27" s="49">
        <v>236.49874816090568</v>
      </c>
      <c r="R27" s="49">
        <v>83.41576600794987</v>
      </c>
      <c r="S27" s="47">
        <v>71.857161616185209</v>
      </c>
      <c r="T27" s="49">
        <v>102.05051568100995</v>
      </c>
      <c r="U27" s="49">
        <v>8.572966000000001</v>
      </c>
      <c r="V27" s="49">
        <v>4.0605029999999998</v>
      </c>
      <c r="W27" s="49">
        <v>2.5006000000000004</v>
      </c>
      <c r="X27" s="49">
        <v>31.123853999999994</v>
      </c>
      <c r="Y27" s="49">
        <v>0.15649666666666667</v>
      </c>
      <c r="Z27" s="49">
        <v>3.0521173333333325</v>
      </c>
      <c r="AA27" s="49">
        <v>2.1316100000000002</v>
      </c>
      <c r="AB27" s="49">
        <v>10.100259999999999</v>
      </c>
      <c r="AC27" s="47">
        <v>200</v>
      </c>
      <c r="AD27" s="47">
        <v>57.370519999999992</v>
      </c>
      <c r="AE27" s="47">
        <v>33.361419999999995</v>
      </c>
      <c r="AF27" s="51">
        <v>0.15</v>
      </c>
      <c r="AG27" s="51">
        <v>0.02</v>
      </c>
      <c r="AI27" s="49">
        <v>10.350182773271444</v>
      </c>
      <c r="AJ27" s="49">
        <v>3.3369055949011726</v>
      </c>
      <c r="AK27" s="49">
        <v>14.80990164441511</v>
      </c>
      <c r="AL27" s="49">
        <v>3.4871044744344806</v>
      </c>
      <c r="AM27" s="52">
        <v>9.0515953522180155</v>
      </c>
      <c r="AN27" s="49">
        <v>8.3668597057822733</v>
      </c>
      <c r="AO27" s="49">
        <v>7.2561682157522016</v>
      </c>
      <c r="AP27" s="49">
        <v>9.5936520158390248</v>
      </c>
      <c r="AQ27" s="49">
        <v>9.4076392032313283</v>
      </c>
    </row>
    <row r="28" spans="1:43" ht="15" thickBot="1" x14ac:dyDescent="0.2">
      <c r="A28" t="s">
        <v>1096</v>
      </c>
      <c r="B28" s="44" t="s">
        <v>222</v>
      </c>
      <c r="C28" s="34" t="s">
        <v>327</v>
      </c>
      <c r="D28" s="23" t="s">
        <v>1094</v>
      </c>
      <c r="E28" s="35">
        <v>2</v>
      </c>
      <c r="F28" s="54">
        <v>124.5702</v>
      </c>
      <c r="G28" s="56">
        <v>6.8059792753520334</v>
      </c>
      <c r="H28" s="56">
        <v>7.1812277416576791</v>
      </c>
      <c r="I28" s="56">
        <v>11.390130309209935</v>
      </c>
      <c r="J28" s="56">
        <v>111.77508102872534</v>
      </c>
      <c r="K28" s="56">
        <v>122.61464434372787</v>
      </c>
      <c r="L28" s="54">
        <v>894.5482072806393</v>
      </c>
      <c r="M28" s="56">
        <v>183.73497042568454</v>
      </c>
      <c r="N28" s="56">
        <v>141.48161757473918</v>
      </c>
      <c r="O28" s="54">
        <v>250.7692969082905</v>
      </c>
      <c r="P28" s="54">
        <v>173.1477381099709</v>
      </c>
      <c r="Q28" s="56">
        <v>191.52101602135872</v>
      </c>
      <c r="R28" s="56">
        <v>83.231331915590061</v>
      </c>
      <c r="S28" s="54">
        <v>71.168007432903963</v>
      </c>
      <c r="T28" s="56">
        <v>105.10135334415257</v>
      </c>
      <c r="U28" s="56">
        <v>8.572966000000001</v>
      </c>
      <c r="V28" s="56">
        <v>3.8465189999999994</v>
      </c>
      <c r="W28" s="56">
        <v>2.2950300000000006</v>
      </c>
      <c r="X28" s="56">
        <v>30.493853999999995</v>
      </c>
      <c r="Y28" s="56">
        <v>0.17465666666666665</v>
      </c>
      <c r="Z28" s="56">
        <v>3.3575733333333333</v>
      </c>
      <c r="AA28" s="56">
        <v>1.8679100000000002</v>
      </c>
      <c r="AB28" s="56">
        <v>8.8481899999999989</v>
      </c>
      <c r="AC28" s="54">
        <v>125</v>
      </c>
      <c r="AD28" s="54">
        <v>48.048409999999997</v>
      </c>
      <c r="AE28" s="54">
        <v>30.511419999999994</v>
      </c>
      <c r="AF28" s="58">
        <v>0.05</v>
      </c>
      <c r="AG28" s="58">
        <v>0.02</v>
      </c>
      <c r="AI28" s="56">
        <v>8.8829585402216065</v>
      </c>
      <c r="AJ28" s="56">
        <v>3.0954216153245726</v>
      </c>
      <c r="AK28" s="56">
        <v>12.894908704498594</v>
      </c>
      <c r="AL28" s="56">
        <v>3.0576290945373383</v>
      </c>
      <c r="AM28" s="59">
        <v>8.5324675520545163</v>
      </c>
      <c r="AN28" s="56">
        <v>7.8135841118672467</v>
      </c>
      <c r="AO28" s="56">
        <v>6.5353793143966268</v>
      </c>
      <c r="AP28" s="56">
        <v>8.9299098480312047</v>
      </c>
      <c r="AQ28" s="56">
        <v>9.1443771365322846</v>
      </c>
    </row>
    <row r="29" spans="1:43" ht="15" thickBot="1" x14ac:dyDescent="0.2">
      <c r="A29" t="s">
        <v>1096</v>
      </c>
      <c r="B29" s="44" t="s">
        <v>222</v>
      </c>
      <c r="C29" s="34" t="s">
        <v>328</v>
      </c>
      <c r="D29" s="23" t="s">
        <v>1094</v>
      </c>
      <c r="E29" s="35">
        <v>3</v>
      </c>
      <c r="F29" s="54">
        <v>130</v>
      </c>
      <c r="G29" s="56">
        <v>6.552686508411929</v>
      </c>
      <c r="H29" s="56">
        <v>6.8717888610619617</v>
      </c>
      <c r="I29" s="56">
        <v>11.017368608598002</v>
      </c>
      <c r="J29" s="56">
        <v>104.30934766049319</v>
      </c>
      <c r="K29" s="56">
        <v>100.46795526466008</v>
      </c>
      <c r="L29" s="54">
        <v>894.39610606413294</v>
      </c>
      <c r="M29" s="56">
        <v>150.92554095767758</v>
      </c>
      <c r="N29" s="56">
        <v>161.36765110652772</v>
      </c>
      <c r="O29" s="54">
        <v>281.92691352002737</v>
      </c>
      <c r="P29" s="54">
        <v>199.78635069307407</v>
      </c>
      <c r="Q29" s="56">
        <v>169.39650375631609</v>
      </c>
      <c r="R29" s="56">
        <v>81.701190470945676</v>
      </c>
      <c r="S29" s="54">
        <v>68.467719963304219</v>
      </c>
      <c r="T29" s="56">
        <v>105.08365693622801</v>
      </c>
      <c r="U29" s="56">
        <v>8.572966000000001</v>
      </c>
      <c r="V29" s="56">
        <v>3.6090269999999998</v>
      </c>
      <c r="W29" s="56">
        <v>2.1294600000000004</v>
      </c>
      <c r="X29" s="56">
        <v>28.963853999999994</v>
      </c>
      <c r="Y29" s="56">
        <v>0.18241666666666664</v>
      </c>
      <c r="Z29" s="56">
        <v>3.4327893333333339</v>
      </c>
      <c r="AA29" s="56">
        <v>1.6327099999999999</v>
      </c>
      <c r="AB29" s="56">
        <v>7.82334</v>
      </c>
      <c r="AC29" s="54">
        <v>125</v>
      </c>
      <c r="AD29" s="54">
        <v>39.789179999999995</v>
      </c>
      <c r="AE29" s="54">
        <v>28.16142</v>
      </c>
      <c r="AF29" s="58">
        <v>0.05</v>
      </c>
      <c r="AG29" s="58">
        <v>0.02</v>
      </c>
      <c r="AI29" s="56">
        <v>7.5</v>
      </c>
      <c r="AJ29" s="56">
        <v>2.5186107567355083</v>
      </c>
      <c r="AK29" s="56">
        <v>11</v>
      </c>
      <c r="AL29" s="56">
        <v>2.65</v>
      </c>
      <c r="AM29" s="59">
        <v>7</v>
      </c>
      <c r="AN29" s="56">
        <v>6.5</v>
      </c>
      <c r="AO29" s="56">
        <v>5.4630114353334571</v>
      </c>
      <c r="AP29" s="56">
        <v>7.4</v>
      </c>
      <c r="AQ29" s="56">
        <v>7.4719637114063149</v>
      </c>
    </row>
    <row r="30" spans="1:43" ht="15" thickBot="1" x14ac:dyDescent="0.2">
      <c r="A30" t="s">
        <v>1096</v>
      </c>
      <c r="B30" s="44" t="s">
        <v>222</v>
      </c>
      <c r="C30" s="34" t="s">
        <v>330</v>
      </c>
      <c r="D30" s="23" t="s">
        <v>1094</v>
      </c>
      <c r="E30" s="35">
        <v>4</v>
      </c>
      <c r="F30" s="54">
        <v>140</v>
      </c>
      <c r="G30" s="56">
        <v>6.3470442374334501</v>
      </c>
      <c r="H30" s="56">
        <v>6.6268701499687976</v>
      </c>
      <c r="I30" s="56">
        <v>10.706593530790144</v>
      </c>
      <c r="J30" s="56">
        <v>97.299041056198874</v>
      </c>
      <c r="K30" s="56">
        <v>84.265162611270725</v>
      </c>
      <c r="L30" s="54">
        <v>891.0598099569786</v>
      </c>
      <c r="M30" s="56">
        <v>127.06172757439944</v>
      </c>
      <c r="N30" s="56">
        <v>183.33230048443127</v>
      </c>
      <c r="O30" s="54">
        <v>304.64979759396158</v>
      </c>
      <c r="P30" s="54">
        <v>228.17366909408958</v>
      </c>
      <c r="Q30" s="56">
        <v>143.99796079731954</v>
      </c>
      <c r="R30" s="56">
        <v>79.772466880269974</v>
      </c>
      <c r="S30" s="54">
        <v>66.326674674152216</v>
      </c>
      <c r="T30" s="56">
        <v>109.39518130542808</v>
      </c>
      <c r="U30" s="56">
        <v>8.572966000000001</v>
      </c>
      <c r="V30" s="56">
        <v>3.3480269999999996</v>
      </c>
      <c r="W30" s="56">
        <v>2.0038900000000002</v>
      </c>
      <c r="X30" s="56">
        <v>26.533854000000002</v>
      </c>
      <c r="Y30" s="56">
        <v>0.17977666666666667</v>
      </c>
      <c r="Z30" s="56">
        <v>3.2777653333333334</v>
      </c>
      <c r="AA30" s="56">
        <v>1.4260099999999998</v>
      </c>
      <c r="AB30" s="56">
        <v>7.0257100000000001</v>
      </c>
      <c r="AC30" s="54">
        <v>125</v>
      </c>
      <c r="AD30" s="54">
        <v>32.592829999999992</v>
      </c>
      <c r="AE30" s="54">
        <v>26.311419999999998</v>
      </c>
      <c r="AF30" s="58">
        <v>0.05</v>
      </c>
      <c r="AG30" s="58">
        <v>0.02</v>
      </c>
      <c r="AI30" s="56">
        <v>6.6261406014295936</v>
      </c>
      <c r="AJ30" s="56">
        <v>2.2249674467325868</v>
      </c>
      <c r="AK30" s="56">
        <v>9.6852266108869429</v>
      </c>
      <c r="AL30" s="56">
        <v>2.3491209424075028</v>
      </c>
      <c r="AM30" s="59">
        <v>6.0651746185313691</v>
      </c>
      <c r="AN30" s="56">
        <v>5.5383480317703482</v>
      </c>
      <c r="AO30" s="56">
        <v>4.9424955609942334</v>
      </c>
      <c r="AP30" s="56">
        <v>6.511259901363478</v>
      </c>
      <c r="AQ30" s="56">
        <v>6.4791762167298987</v>
      </c>
    </row>
    <row r="31" spans="1:43" ht="15" thickBot="1" x14ac:dyDescent="0.2">
      <c r="A31" t="s">
        <v>1096</v>
      </c>
      <c r="B31" s="44" t="s">
        <v>222</v>
      </c>
      <c r="C31" s="34" t="s">
        <v>332</v>
      </c>
      <c r="D31" s="23" t="s">
        <v>1094</v>
      </c>
      <c r="E31" s="35">
        <v>5</v>
      </c>
      <c r="F31" s="54">
        <v>150</v>
      </c>
      <c r="G31" s="56">
        <v>6.1472387648314788</v>
      </c>
      <c r="H31" s="56">
        <v>6.3782151574908204</v>
      </c>
      <c r="I31" s="56">
        <v>10.416752408089184</v>
      </c>
      <c r="J31" s="56">
        <v>93.318436941518854</v>
      </c>
      <c r="K31" s="56">
        <v>77.73256188464444</v>
      </c>
      <c r="L31" s="54">
        <v>886.78168488629615</v>
      </c>
      <c r="M31" s="56">
        <v>117.45091809395778</v>
      </c>
      <c r="N31" s="56">
        <v>189.2939247098949</v>
      </c>
      <c r="O31" s="54">
        <v>312.24974778081139</v>
      </c>
      <c r="P31" s="54">
        <v>238.37904543533821</v>
      </c>
      <c r="Q31" s="56">
        <v>125.23503143460721</v>
      </c>
      <c r="R31" s="56">
        <v>77.942213451270433</v>
      </c>
      <c r="S31" s="54">
        <v>65.431543460144809</v>
      </c>
      <c r="T31" s="56">
        <v>113.15779235860059</v>
      </c>
      <c r="U31" s="56">
        <v>8.572966000000001</v>
      </c>
      <c r="V31" s="56">
        <v>3.0635189999999999</v>
      </c>
      <c r="W31" s="56">
        <v>1.9183200000000005</v>
      </c>
      <c r="X31" s="56">
        <v>23.203854</v>
      </c>
      <c r="Y31" s="56">
        <v>0.16673666666666667</v>
      </c>
      <c r="Z31" s="56">
        <v>2.892501333333334</v>
      </c>
      <c r="AA31" s="56">
        <v>1.2478100000000003</v>
      </c>
      <c r="AB31" s="56">
        <v>6.4552999999999994</v>
      </c>
      <c r="AC31" s="54">
        <v>75</v>
      </c>
      <c r="AD31" s="54">
        <v>26.459359999999997</v>
      </c>
      <c r="AE31" s="54">
        <v>24.961419999999997</v>
      </c>
      <c r="AF31" s="58">
        <v>0.05</v>
      </c>
      <c r="AG31" s="58">
        <v>0.02</v>
      </c>
      <c r="AI31" s="56">
        <v>5.9421517896713807</v>
      </c>
      <c r="AJ31" s="56">
        <v>1.995588887994848</v>
      </c>
      <c r="AK31" s="56">
        <v>8.8458761642161292</v>
      </c>
      <c r="AL31" s="56">
        <v>2.1203315414340267</v>
      </c>
      <c r="AM31" s="59">
        <v>5.509745633345343</v>
      </c>
      <c r="AN31" s="56">
        <v>5.0289830376218383</v>
      </c>
      <c r="AO31" s="56">
        <v>4.5207692913769009</v>
      </c>
      <c r="AP31" s="56">
        <v>5.8983828558436695</v>
      </c>
      <c r="AQ31" s="56">
        <v>5.8432501570129496</v>
      </c>
    </row>
    <row r="32" spans="1:43" ht="15" thickBot="1" x14ac:dyDescent="0.2">
      <c r="A32" t="s">
        <v>1096</v>
      </c>
      <c r="B32" s="44" t="s">
        <v>225</v>
      </c>
      <c r="C32" s="45" t="s">
        <v>333</v>
      </c>
      <c r="D32" s="23" t="s">
        <v>1094</v>
      </c>
      <c r="E32" s="46">
        <v>1</v>
      </c>
      <c r="F32" s="61">
        <v>130</v>
      </c>
      <c r="G32" s="63">
        <v>6.4329410441116579</v>
      </c>
      <c r="H32" s="63">
        <v>6.7173395505635094</v>
      </c>
      <c r="I32" s="63">
        <v>10.850555796588282</v>
      </c>
      <c r="J32" s="63">
        <v>108.15573215677507</v>
      </c>
      <c r="K32" s="63">
        <v>123.48499741626665</v>
      </c>
      <c r="L32" s="61">
        <v>878.90034279561405</v>
      </c>
      <c r="M32" s="63">
        <v>185.01254869729604</v>
      </c>
      <c r="N32" s="63">
        <v>143.68376039511969</v>
      </c>
      <c r="O32" s="61">
        <v>254.59260192028512</v>
      </c>
      <c r="P32" s="61">
        <v>181.66949062408381</v>
      </c>
      <c r="Q32" s="63">
        <v>206.6296041055312</v>
      </c>
      <c r="R32" s="63">
        <v>80.34299589575204</v>
      </c>
      <c r="S32" s="61">
        <v>71.519872221532978</v>
      </c>
      <c r="T32" s="63">
        <v>121</v>
      </c>
      <c r="U32" s="63">
        <v>12.052865739167608</v>
      </c>
      <c r="V32" s="63">
        <v>4.2142641712936264</v>
      </c>
      <c r="W32" s="63">
        <v>2.2900843731464686</v>
      </c>
      <c r="X32" s="63">
        <v>31.15695068056586</v>
      </c>
      <c r="Y32" s="63">
        <v>0.15649666666666667</v>
      </c>
      <c r="Z32" s="63">
        <v>3.0521173333333325</v>
      </c>
      <c r="AA32" s="63">
        <v>2.3846927262851483</v>
      </c>
      <c r="AB32" s="63">
        <v>10.100259999999999</v>
      </c>
      <c r="AC32" s="61">
        <v>200</v>
      </c>
      <c r="AD32" s="61">
        <v>57.370519999999992</v>
      </c>
      <c r="AE32" s="61">
        <v>33.361419999999995</v>
      </c>
      <c r="AF32" s="65">
        <v>0.15</v>
      </c>
      <c r="AG32" s="65">
        <v>0.02</v>
      </c>
      <c r="AI32" s="63">
        <v>9.5798157437218929</v>
      </c>
      <c r="AJ32" s="63">
        <v>3.4337299174767826</v>
      </c>
      <c r="AK32" s="63">
        <v>14.669597898945606</v>
      </c>
      <c r="AL32" s="63">
        <v>3.4023331083657307</v>
      </c>
      <c r="AM32" s="66">
        <v>9.125680950591768</v>
      </c>
      <c r="AN32" s="63">
        <v>8.1505548806378414</v>
      </c>
      <c r="AO32" s="63">
        <v>7.3901925097314551</v>
      </c>
      <c r="AP32" s="63">
        <v>10.201406911413356</v>
      </c>
      <c r="AQ32" s="63">
        <v>9.3070800442940662</v>
      </c>
    </row>
    <row r="33" spans="1:43" ht="15" thickBot="1" x14ac:dyDescent="0.2">
      <c r="A33" t="s">
        <v>1096</v>
      </c>
      <c r="B33" s="44" t="s">
        <v>225</v>
      </c>
      <c r="C33" s="34" t="s">
        <v>334</v>
      </c>
      <c r="D33" s="23" t="s">
        <v>1094</v>
      </c>
      <c r="E33" s="35">
        <v>2</v>
      </c>
      <c r="F33" s="36">
        <v>135</v>
      </c>
      <c r="G33" s="38">
        <v>6.2633685156382191</v>
      </c>
      <c r="H33" s="38">
        <v>6.5065968391977691</v>
      </c>
      <c r="I33" s="38">
        <v>10.604300509244544</v>
      </c>
      <c r="J33" s="38">
        <v>104.48631205204941</v>
      </c>
      <c r="K33" s="38">
        <v>113.8768446690195</v>
      </c>
      <c r="L33" s="36">
        <v>878.06641760361674</v>
      </c>
      <c r="M33" s="38">
        <v>170.71927635955473</v>
      </c>
      <c r="N33" s="38">
        <v>155.46960887011915</v>
      </c>
      <c r="O33" s="36">
        <v>272.0031486810812</v>
      </c>
      <c r="P33" s="36">
        <v>194.73153107270082</v>
      </c>
      <c r="Q33" s="38">
        <v>191.40383726470344</v>
      </c>
      <c r="R33" s="38">
        <v>79.062288892513692</v>
      </c>
      <c r="S33" s="36">
        <v>70.405497579313746</v>
      </c>
      <c r="T33" s="38">
        <v>121</v>
      </c>
      <c r="U33" s="38">
        <v>12.052865739167608</v>
      </c>
      <c r="V33" s="38">
        <v>3.9775303838113629</v>
      </c>
      <c r="W33" s="38">
        <v>2.0461796794243643</v>
      </c>
      <c r="X33" s="38">
        <v>30.52628074718433</v>
      </c>
      <c r="Y33" s="38">
        <v>0.17465666666666665</v>
      </c>
      <c r="Z33" s="38">
        <v>3.3575733333333333</v>
      </c>
      <c r="AA33" s="38">
        <v>2.1210927262851484</v>
      </c>
      <c r="AB33" s="38">
        <v>8.8481899999999989</v>
      </c>
      <c r="AC33" s="36">
        <v>125</v>
      </c>
      <c r="AD33" s="36">
        <v>48.048409999999997</v>
      </c>
      <c r="AE33" s="36">
        <v>30.511419999999994</v>
      </c>
      <c r="AF33" s="40">
        <v>0.05</v>
      </c>
      <c r="AG33" s="40">
        <v>0.02</v>
      </c>
      <c r="AI33" s="38">
        <v>9.1632246506119817</v>
      </c>
      <c r="AJ33" s="38">
        <v>3.2373545465021989</v>
      </c>
      <c r="AK33" s="38">
        <v>14.088927032730355</v>
      </c>
      <c r="AL33" s="38">
        <v>3.2736021804500628</v>
      </c>
      <c r="AM33" s="41">
        <v>8.7172829160879601</v>
      </c>
      <c r="AN33" s="38">
        <v>7.8411182963749475</v>
      </c>
      <c r="AO33" s="38">
        <v>7.1397303676014863</v>
      </c>
      <c r="AP33" s="38">
        <v>9.8435502612874384</v>
      </c>
      <c r="AQ33" s="38">
        <v>9.0647403131503719</v>
      </c>
    </row>
    <row r="34" spans="1:43" ht="15" thickBot="1" x14ac:dyDescent="0.2">
      <c r="A34" t="s">
        <v>1096</v>
      </c>
      <c r="B34" s="44" t="s">
        <v>225</v>
      </c>
      <c r="C34" s="34" t="s">
        <v>335</v>
      </c>
      <c r="D34" s="23" t="s">
        <v>1094</v>
      </c>
      <c r="E34" s="35">
        <v>3</v>
      </c>
      <c r="F34" s="36">
        <v>140.28100000000001</v>
      </c>
      <c r="G34" s="38">
        <v>6.0359437378940441</v>
      </c>
      <c r="H34" s="38">
        <v>6.2196537499375433</v>
      </c>
      <c r="I34" s="38">
        <v>10.278093363993197</v>
      </c>
      <c r="J34" s="38">
        <v>99.671296024108429</v>
      </c>
      <c r="K34" s="38">
        <v>102.12560117168553</v>
      </c>
      <c r="L34" s="36">
        <v>879.00187837187298</v>
      </c>
      <c r="M34" s="38">
        <v>153.32518606756889</v>
      </c>
      <c r="N34" s="38">
        <v>168.19555171367114</v>
      </c>
      <c r="O34" s="36">
        <v>293.88432533445223</v>
      </c>
      <c r="P34" s="36">
        <v>212.09303207303466</v>
      </c>
      <c r="Q34" s="38">
        <v>188.58209129411108</v>
      </c>
      <c r="R34" s="38">
        <v>77.126110896203215</v>
      </c>
      <c r="S34" s="36">
        <v>68.918642500466092</v>
      </c>
      <c r="T34" s="38">
        <v>120.49882792961061</v>
      </c>
      <c r="U34" s="38">
        <v>12.052865739167608</v>
      </c>
      <c r="V34" s="38">
        <v>3.7147893346827483</v>
      </c>
      <c r="W34" s="38">
        <v>1.849734185726019</v>
      </c>
      <c r="X34" s="38">
        <v>28.994653766114894</v>
      </c>
      <c r="Y34" s="38">
        <v>0.18241666666666664</v>
      </c>
      <c r="Z34" s="38">
        <v>3.4327893333333339</v>
      </c>
      <c r="AA34" s="38">
        <v>1.8860927262851486</v>
      </c>
      <c r="AB34" s="38">
        <v>7.82334</v>
      </c>
      <c r="AC34" s="36">
        <v>125</v>
      </c>
      <c r="AD34" s="36">
        <v>39.789179999999995</v>
      </c>
      <c r="AE34" s="36">
        <v>28.16142</v>
      </c>
      <c r="AF34" s="40">
        <v>0.05</v>
      </c>
      <c r="AG34" s="40">
        <v>0.02</v>
      </c>
      <c r="AI34" s="38">
        <v>8.6116422109777648</v>
      </c>
      <c r="AJ34" s="38">
        <v>3.0713618580500177</v>
      </c>
      <c r="AK34" s="38">
        <v>13.289625607670953</v>
      </c>
      <c r="AL34" s="38">
        <v>3.05</v>
      </c>
      <c r="AM34" s="41">
        <v>8.1501393330167033</v>
      </c>
      <c r="AN34" s="38">
        <v>7.3393844070539176</v>
      </c>
      <c r="AO34" s="38">
        <v>6.7235657362717607</v>
      </c>
      <c r="AP34" s="38">
        <v>9.2720223110481577</v>
      </c>
      <c r="AQ34" s="38">
        <v>8.4321048757828905</v>
      </c>
    </row>
    <row r="35" spans="1:43" ht="15" thickBot="1" x14ac:dyDescent="0.2">
      <c r="A35" t="s">
        <v>1096</v>
      </c>
      <c r="B35" s="44" t="s">
        <v>225</v>
      </c>
      <c r="C35" s="34" t="s">
        <v>337</v>
      </c>
      <c r="D35" s="23" t="s">
        <v>1094</v>
      </c>
      <c r="E35" s="35">
        <v>4</v>
      </c>
      <c r="F35" s="36">
        <v>145</v>
      </c>
      <c r="G35" s="38">
        <v>5.5663590818880344</v>
      </c>
      <c r="H35" s="38">
        <v>5.6131593543721578</v>
      </c>
      <c r="I35" s="38">
        <v>9.6156052243752423</v>
      </c>
      <c r="J35" s="38">
        <v>93.117991735093483</v>
      </c>
      <c r="K35" s="38">
        <v>93.038347994697205</v>
      </c>
      <c r="L35" s="36">
        <v>881.78433955508126</v>
      </c>
      <c r="M35" s="38">
        <v>139.93454531208408</v>
      </c>
      <c r="N35" s="38">
        <v>180.57491761991935</v>
      </c>
      <c r="O35" s="36">
        <v>303.87226746074185</v>
      </c>
      <c r="P35" s="36">
        <v>223.09175427204414</v>
      </c>
      <c r="Q35" s="38">
        <v>179.41885781159593</v>
      </c>
      <c r="R35" s="38">
        <v>72.177733118794208</v>
      </c>
      <c r="S35" s="36">
        <v>67.669775184445214</v>
      </c>
      <c r="T35" s="38">
        <v>118.80880038013728</v>
      </c>
      <c r="U35" s="38">
        <v>12.052865739167608</v>
      </c>
      <c r="V35" s="38">
        <v>3.4260410239077803</v>
      </c>
      <c r="W35" s="38">
        <v>1.7007478920514334</v>
      </c>
      <c r="X35" s="38">
        <v>26.562069737357568</v>
      </c>
      <c r="Y35" s="38">
        <v>0.17977666666666667</v>
      </c>
      <c r="Z35" s="38">
        <v>3.2777653333333334</v>
      </c>
      <c r="AA35" s="38">
        <v>1.6796927262851487</v>
      </c>
      <c r="AB35" s="38">
        <v>7.0257100000000001</v>
      </c>
      <c r="AC35" s="36">
        <v>125</v>
      </c>
      <c r="AD35" s="36">
        <v>32.592829999999992</v>
      </c>
      <c r="AE35" s="36">
        <v>26.311419999999998</v>
      </c>
      <c r="AF35" s="40">
        <v>0.05</v>
      </c>
      <c r="AG35" s="40">
        <v>0.02</v>
      </c>
      <c r="AI35" s="38">
        <v>7.7874794305712696</v>
      </c>
      <c r="AJ35" s="38">
        <v>2.8246891560250362</v>
      </c>
      <c r="AK35" s="38">
        <v>12.107904992397581</v>
      </c>
      <c r="AL35" s="38">
        <v>2.8087613665649553</v>
      </c>
      <c r="AM35" s="41">
        <v>7.5112344687275652</v>
      </c>
      <c r="AN35" s="38">
        <v>6.6882507932216235</v>
      </c>
      <c r="AO35" s="38">
        <v>6.0931719536584161</v>
      </c>
      <c r="AP35" s="38">
        <v>8.5108704263313779</v>
      </c>
      <c r="AQ35" s="38">
        <v>7.6628927974269665</v>
      </c>
    </row>
    <row r="36" spans="1:43" ht="15" thickBot="1" x14ac:dyDescent="0.2">
      <c r="A36" t="s">
        <v>1096</v>
      </c>
      <c r="B36" s="44" t="s">
        <v>225</v>
      </c>
      <c r="C36" s="70" t="s">
        <v>339</v>
      </c>
      <c r="D36" s="23" t="s">
        <v>1094</v>
      </c>
      <c r="E36" s="71">
        <v>5</v>
      </c>
      <c r="F36" s="72">
        <v>150</v>
      </c>
      <c r="G36" s="74">
        <v>5.0676311869276223</v>
      </c>
      <c r="H36" s="74">
        <v>4.9792157243555062</v>
      </c>
      <c r="I36" s="74">
        <v>8.8924199086749383</v>
      </c>
      <c r="J36" s="74">
        <v>86.810262407556991</v>
      </c>
      <c r="K36" s="74">
        <v>87.064168785830091</v>
      </c>
      <c r="L36" s="72">
        <v>880.87857446280077</v>
      </c>
      <c r="M36" s="74">
        <v>131.14124750043649</v>
      </c>
      <c r="N36" s="74">
        <v>187.12587577351053</v>
      </c>
      <c r="O36" s="72">
        <v>315.75719756412775</v>
      </c>
      <c r="P36" s="72">
        <v>235.13635007393967</v>
      </c>
      <c r="Q36" s="74">
        <v>177.7103394260981</v>
      </c>
      <c r="R36" s="74">
        <v>66.84723143932311</v>
      </c>
      <c r="S36" s="72">
        <v>66.85536585898241</v>
      </c>
      <c r="T36" s="74">
        <v>119.13706719292981</v>
      </c>
      <c r="U36" s="74">
        <v>12.052865739167608</v>
      </c>
      <c r="V36" s="74">
        <v>3.1112854514864599</v>
      </c>
      <c r="W36" s="74">
        <v>1.5992207984006066</v>
      </c>
      <c r="X36" s="74">
        <v>23.228528660912332</v>
      </c>
      <c r="Y36" s="74">
        <v>0.16673666666666667</v>
      </c>
      <c r="Z36" s="74">
        <v>2.892501333333334</v>
      </c>
      <c r="AA36" s="74">
        <v>1.5018927262851485</v>
      </c>
      <c r="AB36" s="74">
        <v>6.4552999999999994</v>
      </c>
      <c r="AC36" s="72">
        <v>75</v>
      </c>
      <c r="AD36" s="72">
        <v>26.459359999999997</v>
      </c>
      <c r="AE36" s="72">
        <v>24.961419999999997</v>
      </c>
      <c r="AF36" s="76">
        <v>0.05</v>
      </c>
      <c r="AG36" s="76">
        <v>0.02</v>
      </c>
      <c r="AH36" s="19"/>
      <c r="AI36" s="74">
        <v>7.2207350331816054</v>
      </c>
      <c r="AJ36" s="74">
        <v>2.6103820868669958</v>
      </c>
      <c r="AK36" s="74">
        <v>11.276510103210244</v>
      </c>
      <c r="AL36" s="74">
        <v>2.6198473331170353</v>
      </c>
      <c r="AM36" s="77">
        <v>6.9544483371320069</v>
      </c>
      <c r="AN36" s="74">
        <v>6.0929301855935121</v>
      </c>
      <c r="AO36" s="74">
        <v>5.6886848271787702</v>
      </c>
      <c r="AP36" s="74">
        <v>7.8223105123701044</v>
      </c>
      <c r="AQ36" s="74">
        <v>7.0473241902329038</v>
      </c>
    </row>
    <row r="37" spans="1:43" ht="15" thickBot="1" x14ac:dyDescent="0.2">
      <c r="A37" t="s">
        <v>1096</v>
      </c>
      <c r="B37" s="22" t="s">
        <v>1049</v>
      </c>
      <c r="C37" s="23" t="s">
        <v>340</v>
      </c>
      <c r="D37" s="23" t="s">
        <v>1094</v>
      </c>
      <c r="E37" s="24">
        <v>1</v>
      </c>
      <c r="F37" s="79">
        <v>160</v>
      </c>
      <c r="G37" s="80">
        <v>7.0177531978706869</v>
      </c>
      <c r="H37" s="80">
        <v>7.3888092263175329</v>
      </c>
      <c r="I37" s="80">
        <v>11.763883694530232</v>
      </c>
      <c r="J37" s="80">
        <v>123.73864681721543</v>
      </c>
      <c r="K37" s="80">
        <v>172.90274177734523</v>
      </c>
      <c r="L37" s="81">
        <v>902.22807766537824</v>
      </c>
      <c r="M37" s="80">
        <v>259.46668631364918</v>
      </c>
      <c r="N37" s="80">
        <v>182.30196610293569</v>
      </c>
      <c r="O37" s="81">
        <v>441.01172931042282</v>
      </c>
      <c r="P37" s="81">
        <v>212.68682224505952</v>
      </c>
      <c r="Q37" s="80">
        <v>208.3584972646112</v>
      </c>
      <c r="R37" s="80">
        <v>82.575376683403022</v>
      </c>
      <c r="S37" s="81">
        <v>75.85826910406314</v>
      </c>
      <c r="T37" s="80">
        <v>97.862060555592123</v>
      </c>
      <c r="U37" s="80">
        <v>3.67</v>
      </c>
      <c r="V37" s="80">
        <v>4.9114597266696265</v>
      </c>
      <c r="W37" s="80">
        <v>1.68</v>
      </c>
      <c r="X37" s="80">
        <v>42.46890599826768</v>
      </c>
      <c r="Y37" s="80"/>
      <c r="Z37" s="80"/>
      <c r="AA37" s="80"/>
      <c r="AB37" s="80"/>
      <c r="AC37" s="80"/>
      <c r="AD37" s="80"/>
      <c r="AE37" s="80"/>
      <c r="AF37" s="80"/>
      <c r="AG37" s="80"/>
      <c r="AH37" s="11"/>
      <c r="AI37" s="80">
        <v>9.0131612638910248</v>
      </c>
      <c r="AJ37" s="80">
        <v>2.6629794643314386</v>
      </c>
      <c r="AK37" s="80">
        <v>12.393096737850156</v>
      </c>
      <c r="AL37" s="80">
        <v>3.021457469145286</v>
      </c>
      <c r="AM37" s="80">
        <v>7.6304603881804685</v>
      </c>
      <c r="AN37" s="80">
        <v>7.1695600962769497</v>
      </c>
      <c r="AO37" s="80">
        <v>5.838070364111231</v>
      </c>
      <c r="AP37" s="80">
        <v>8.1425718236288205</v>
      </c>
      <c r="AQ37" s="80">
        <v>8.6034721155323393</v>
      </c>
    </row>
    <row r="38" spans="1:43" ht="15" thickBot="1" x14ac:dyDescent="0.2">
      <c r="A38" t="s">
        <v>1096</v>
      </c>
      <c r="B38" s="22" t="s">
        <v>1049</v>
      </c>
      <c r="C38" s="34" t="s">
        <v>341</v>
      </c>
      <c r="D38" s="23" t="s">
        <v>1094</v>
      </c>
      <c r="E38" s="35">
        <v>2</v>
      </c>
      <c r="F38" s="84">
        <v>165</v>
      </c>
      <c r="G38" s="56">
        <v>6.8481604674977294</v>
      </c>
      <c r="H38" s="56">
        <v>7.1944854748868252</v>
      </c>
      <c r="I38" s="56">
        <v>11.498695851479251</v>
      </c>
      <c r="J38" s="56">
        <v>115.83440701066759</v>
      </c>
      <c r="K38" s="56">
        <v>138.07795327912692</v>
      </c>
      <c r="L38" s="54">
        <v>908</v>
      </c>
      <c r="M38" s="56">
        <v>206.83901391121455</v>
      </c>
      <c r="N38" s="56">
        <v>208.57227939956709</v>
      </c>
      <c r="O38" s="54">
        <v>458.56430957536611</v>
      </c>
      <c r="P38" s="54">
        <v>226.63402072187924</v>
      </c>
      <c r="Q38" s="56">
        <v>171.58067784520389</v>
      </c>
      <c r="R38" s="56">
        <v>81.939054880263086</v>
      </c>
      <c r="S38" s="54">
        <v>72.637570383846153</v>
      </c>
      <c r="T38" s="56">
        <v>92</v>
      </c>
      <c r="U38" s="56">
        <v>3.16</v>
      </c>
      <c r="V38" s="56">
        <v>4.492375616382505</v>
      </c>
      <c r="W38" s="56">
        <v>1.5</v>
      </c>
      <c r="X38" s="56">
        <v>40</v>
      </c>
      <c r="Y38" s="56"/>
      <c r="Z38" s="56"/>
      <c r="AA38" s="56"/>
      <c r="AB38" s="56"/>
      <c r="AC38" s="56"/>
      <c r="AD38" s="56"/>
      <c r="AE38" s="56"/>
      <c r="AF38" s="56"/>
      <c r="AG38" s="56"/>
      <c r="AI38" s="56">
        <v>8</v>
      </c>
      <c r="AJ38" s="56">
        <v>2.4</v>
      </c>
      <c r="AK38" s="56">
        <v>11</v>
      </c>
      <c r="AL38" s="56">
        <v>2.7</v>
      </c>
      <c r="AM38" s="56">
        <v>6.7</v>
      </c>
      <c r="AN38" s="56">
        <v>6.3</v>
      </c>
      <c r="AO38" s="56">
        <v>5.2</v>
      </c>
      <c r="AP38" s="56">
        <v>7.3</v>
      </c>
      <c r="AQ38" s="56">
        <v>7.8</v>
      </c>
    </row>
    <row r="39" spans="1:43" ht="15" thickBot="1" x14ac:dyDescent="0.2">
      <c r="A39" t="s">
        <v>1096</v>
      </c>
      <c r="B39" s="22" t="s">
        <v>1049</v>
      </c>
      <c r="C39" s="34" t="s">
        <v>342</v>
      </c>
      <c r="D39" s="23" t="s">
        <v>1094</v>
      </c>
      <c r="E39" s="35">
        <v>3</v>
      </c>
      <c r="F39" s="84">
        <v>170</v>
      </c>
      <c r="G39" s="56">
        <v>6.4249343428202419</v>
      </c>
      <c r="H39" s="56">
        <v>6.6729519958377086</v>
      </c>
      <c r="I39" s="56">
        <v>10.879583424446666</v>
      </c>
      <c r="J39" s="56">
        <v>102.35309534406048</v>
      </c>
      <c r="K39" s="56">
        <v>96.194230280383607</v>
      </c>
      <c r="L39" s="54">
        <v>914.09650961373075</v>
      </c>
      <c r="M39" s="56">
        <v>144.68940376600267</v>
      </c>
      <c r="N39" s="56">
        <v>258.17890798626701</v>
      </c>
      <c r="O39" s="54">
        <v>522.58583543982445</v>
      </c>
      <c r="P39" s="54">
        <v>270.8026444852689</v>
      </c>
      <c r="Q39" s="56">
        <v>175.28136686832028</v>
      </c>
      <c r="R39" s="56">
        <v>78.972589412528407</v>
      </c>
      <c r="S39" s="54">
        <v>67.635566063222512</v>
      </c>
      <c r="T39" s="56">
        <v>85.839112170680679</v>
      </c>
      <c r="U39" s="56">
        <v>2.76</v>
      </c>
      <c r="V39" s="56">
        <v>3.8110506213630795</v>
      </c>
      <c r="W39" s="56">
        <v>1.35</v>
      </c>
      <c r="X39" s="56">
        <v>37.552599999999998</v>
      </c>
      <c r="Y39" s="56"/>
      <c r="Z39" s="56"/>
      <c r="AA39" s="56"/>
      <c r="AB39" s="56"/>
      <c r="AC39" s="56"/>
      <c r="AD39" s="56"/>
      <c r="AE39" s="56"/>
      <c r="AF39" s="56"/>
      <c r="AG39" s="56"/>
      <c r="AI39" s="56">
        <v>6.7</v>
      </c>
      <c r="AJ39" s="56">
        <v>2.1907135973257801</v>
      </c>
      <c r="AK39" s="56">
        <v>9.5</v>
      </c>
      <c r="AL39" s="56">
        <v>2.25</v>
      </c>
      <c r="AM39" s="56">
        <v>5.7</v>
      </c>
      <c r="AN39" s="56">
        <v>5.3</v>
      </c>
      <c r="AO39" s="56">
        <v>4.4000000000000004</v>
      </c>
      <c r="AP39" s="56">
        <v>6.2</v>
      </c>
      <c r="AQ39" s="56">
        <v>6.8</v>
      </c>
    </row>
    <row r="40" spans="1:43" ht="15" thickBot="1" x14ac:dyDescent="0.2">
      <c r="A40" t="s">
        <v>1096</v>
      </c>
      <c r="B40" s="22" t="s">
        <v>1049</v>
      </c>
      <c r="C40" s="34" t="s">
        <v>346</v>
      </c>
      <c r="D40" s="23" t="s">
        <v>1094</v>
      </c>
      <c r="E40" s="35">
        <v>4</v>
      </c>
      <c r="F40" s="84">
        <v>175</v>
      </c>
      <c r="G40" s="56">
        <v>6.0237381665049856</v>
      </c>
      <c r="H40" s="56">
        <v>6.167309359751509</v>
      </c>
      <c r="I40" s="56">
        <v>10.302623663734858</v>
      </c>
      <c r="J40" s="56">
        <v>91.292909370246576</v>
      </c>
      <c r="K40" s="56">
        <v>73.332995747201153</v>
      </c>
      <c r="L40" s="54">
        <v>917.19846734501755</v>
      </c>
      <c r="M40" s="56">
        <v>111.10009933631891</v>
      </c>
      <c r="N40" s="56">
        <v>302.56728377270855</v>
      </c>
      <c r="O40" s="54">
        <v>577.29027254200014</v>
      </c>
      <c r="P40" s="54">
        <v>321.41351390522402</v>
      </c>
      <c r="Q40" s="56">
        <v>120.98762137304219</v>
      </c>
      <c r="R40" s="56">
        <v>74.545043223685909</v>
      </c>
      <c r="S40" s="54">
        <v>64.409438258476044</v>
      </c>
      <c r="T40" s="56">
        <v>82.901859430751614</v>
      </c>
      <c r="U40" s="56">
        <v>2.48</v>
      </c>
      <c r="V40" s="56">
        <v>3.4286548053590811</v>
      </c>
      <c r="W40" s="56">
        <v>1.24</v>
      </c>
      <c r="X40" s="56">
        <v>35.113412529121085</v>
      </c>
      <c r="Y40" s="56"/>
      <c r="Z40" s="56"/>
      <c r="AA40" s="56"/>
      <c r="AB40" s="56"/>
      <c r="AC40" s="56"/>
      <c r="AD40" s="56"/>
      <c r="AE40" s="56"/>
      <c r="AF40" s="56"/>
      <c r="AG40" s="56"/>
      <c r="AI40" s="56">
        <v>5.182410590589563</v>
      </c>
      <c r="AJ40" s="56">
        <v>1.8985068500179589</v>
      </c>
      <c r="AK40" s="56">
        <v>7.4914054081789718</v>
      </c>
      <c r="AL40" s="56">
        <v>1.7445738621786648</v>
      </c>
      <c r="AM40" s="56">
        <v>4.6179896351788186</v>
      </c>
      <c r="AN40" s="56">
        <v>4.2588126635537993</v>
      </c>
      <c r="AO40" s="56">
        <v>3.5404587203037612</v>
      </c>
      <c r="AP40" s="56">
        <v>5.0284776027502698</v>
      </c>
      <c r="AQ40" s="56">
        <v>5.4902765662681512</v>
      </c>
    </row>
    <row r="41" spans="1:43" ht="15" thickBot="1" x14ac:dyDescent="0.2">
      <c r="A41" t="s">
        <v>1096</v>
      </c>
      <c r="B41" s="22" t="s">
        <v>1049</v>
      </c>
      <c r="C41" s="34" t="s">
        <v>348</v>
      </c>
      <c r="D41" s="23" t="s">
        <v>1094</v>
      </c>
      <c r="E41" s="35">
        <v>5</v>
      </c>
      <c r="F41" s="84">
        <v>180</v>
      </c>
      <c r="G41" s="56">
        <v>5.6915767379308111</v>
      </c>
      <c r="H41" s="56">
        <v>5.7402001184040712</v>
      </c>
      <c r="I41" s="56">
        <v>9.8310736439587476</v>
      </c>
      <c r="J41" s="56">
        <v>83.359640973106835</v>
      </c>
      <c r="K41" s="56">
        <v>59.443409990746005</v>
      </c>
      <c r="L41" s="54">
        <v>923.02687462605127</v>
      </c>
      <c r="M41" s="56">
        <v>90.684730954096239</v>
      </c>
      <c r="N41" s="56">
        <v>322.07281557482111</v>
      </c>
      <c r="O41" s="54">
        <v>600.03352122824731</v>
      </c>
      <c r="P41" s="54">
        <v>343.99675416503703</v>
      </c>
      <c r="Q41" s="56">
        <v>134.95800640523447</v>
      </c>
      <c r="R41" s="56">
        <v>70.685522096789853</v>
      </c>
      <c r="S41" s="54">
        <v>62.229060194138732</v>
      </c>
      <c r="T41" s="56">
        <v>77.094515306122446</v>
      </c>
      <c r="U41" s="56">
        <v>2.2999999999999998</v>
      </c>
      <c r="V41" s="56">
        <v>3.014229767183537</v>
      </c>
      <c r="W41" s="56">
        <v>1.1499999999999999</v>
      </c>
      <c r="X41" s="56">
        <v>32.511716953755347</v>
      </c>
      <c r="Y41" s="56"/>
      <c r="Z41" s="56"/>
      <c r="AA41" s="56"/>
      <c r="AB41" s="56"/>
      <c r="AC41" s="56"/>
      <c r="AD41" s="56"/>
      <c r="AE41" s="56"/>
      <c r="AF41" s="56"/>
      <c r="AG41" s="56"/>
      <c r="AI41" s="56">
        <v>3.7119524870081664</v>
      </c>
      <c r="AJ41" s="56">
        <v>1.590836780146357</v>
      </c>
      <c r="AK41" s="56">
        <v>5.9391239792130657</v>
      </c>
      <c r="AL41" s="56">
        <v>1.3787252094601761</v>
      </c>
      <c r="AM41" s="56">
        <v>3.7119524870081664</v>
      </c>
      <c r="AN41" s="56">
        <v>3.3937851309788951</v>
      </c>
      <c r="AO41" s="56">
        <v>2.9695619896065328</v>
      </c>
      <c r="AP41" s="56">
        <v>4.0301198430374381</v>
      </c>
      <c r="AQ41" s="56">
        <v>3.8180082723512569</v>
      </c>
    </row>
    <row r="42" spans="1:43" ht="15" thickBot="1" x14ac:dyDescent="0.2">
      <c r="A42" t="s">
        <v>1096</v>
      </c>
      <c r="B42" s="44" t="s">
        <v>354</v>
      </c>
      <c r="C42" s="45" t="s">
        <v>349</v>
      </c>
      <c r="D42" s="23" t="s">
        <v>1094</v>
      </c>
      <c r="E42" s="46">
        <v>1</v>
      </c>
      <c r="F42" s="85">
        <v>150</v>
      </c>
      <c r="G42" s="63">
        <v>7.1443273926130901</v>
      </c>
      <c r="H42" s="63">
        <v>7.5904644582216587</v>
      </c>
      <c r="I42" s="63">
        <v>11.891928831759675</v>
      </c>
      <c r="J42" s="63">
        <v>114.87283604764355</v>
      </c>
      <c r="K42" s="63">
        <v>120.07841415160766</v>
      </c>
      <c r="L42" s="61">
        <v>917.34585967497731</v>
      </c>
      <c r="M42" s="63">
        <v>180</v>
      </c>
      <c r="N42" s="63">
        <v>168.36553757998794</v>
      </c>
      <c r="O42" s="61">
        <v>368.41710040295447</v>
      </c>
      <c r="P42" s="61">
        <v>188.20937098361492</v>
      </c>
      <c r="Q42" s="63">
        <v>364.79517810666101</v>
      </c>
      <c r="R42" s="63">
        <v>85.247028425375547</v>
      </c>
      <c r="S42" s="61">
        <v>70.534961271483169</v>
      </c>
      <c r="T42" s="63">
        <v>82.76505405629301</v>
      </c>
      <c r="U42" s="63">
        <v>3.61</v>
      </c>
      <c r="V42" s="63">
        <v>3.8833876881249703</v>
      </c>
      <c r="W42" s="63">
        <v>1.51</v>
      </c>
      <c r="X42" s="63">
        <v>32.091938610531948</v>
      </c>
      <c r="Y42" s="63"/>
      <c r="Z42" s="63"/>
      <c r="AA42" s="63"/>
      <c r="AB42" s="63"/>
      <c r="AC42" s="63"/>
      <c r="AD42" s="63"/>
      <c r="AE42" s="63"/>
      <c r="AF42" s="63"/>
      <c r="AG42" s="63"/>
      <c r="AI42" s="63">
        <v>7.2523402942084143</v>
      </c>
      <c r="AJ42" s="63">
        <v>2.6746219524740251</v>
      </c>
      <c r="AK42" s="63">
        <v>11.572883448204916</v>
      </c>
      <c r="AL42" s="63">
        <v>2.6231869149264475</v>
      </c>
      <c r="AM42" s="63">
        <v>7.14947021911326</v>
      </c>
      <c r="AN42" s="63">
        <v>6.3779446558995989</v>
      </c>
      <c r="AO42" s="63">
        <v>5.3492439049480502</v>
      </c>
      <c r="AP42" s="63">
        <v>7.5609505194938791</v>
      </c>
      <c r="AQ42" s="63">
        <v>7.9158522785721628</v>
      </c>
    </row>
    <row r="43" spans="1:43" ht="15" thickBot="1" x14ac:dyDescent="0.2">
      <c r="A43" t="s">
        <v>1096</v>
      </c>
      <c r="B43" s="44" t="s">
        <v>354</v>
      </c>
      <c r="C43" s="34" t="s">
        <v>350</v>
      </c>
      <c r="D43" s="23" t="s">
        <v>1094</v>
      </c>
      <c r="E43" s="35">
        <v>2</v>
      </c>
      <c r="F43" s="86">
        <v>150</v>
      </c>
      <c r="G43" s="38">
        <v>7.1396635378845259</v>
      </c>
      <c r="H43" s="38">
        <v>7.5861015851447107</v>
      </c>
      <c r="I43" s="38">
        <v>11.8834281137533</v>
      </c>
      <c r="J43" s="38">
        <v>113.5099780561617</v>
      </c>
      <c r="K43" s="38">
        <v>114.025183260357</v>
      </c>
      <c r="L43" s="36">
        <v>920</v>
      </c>
      <c r="M43" s="38">
        <v>171.02977376750869</v>
      </c>
      <c r="N43" s="38">
        <v>182.71447219504097</v>
      </c>
      <c r="O43" s="36">
        <v>387.10128534796706</v>
      </c>
      <c r="P43" s="36">
        <v>202.55454810479011</v>
      </c>
      <c r="Q43" s="38">
        <v>282.93273404281643</v>
      </c>
      <c r="R43" s="38">
        <v>85.304006878923204</v>
      </c>
      <c r="S43" s="36">
        <v>69.785309171827123</v>
      </c>
      <c r="T43" s="38">
        <v>80</v>
      </c>
      <c r="U43" s="38">
        <v>3.49</v>
      </c>
      <c r="V43" s="38">
        <v>4.1017870237527827</v>
      </c>
      <c r="W43" s="38">
        <v>1.35</v>
      </c>
      <c r="X43" s="38">
        <v>32.200000000000003</v>
      </c>
      <c r="Y43" s="38"/>
      <c r="Z43" s="38"/>
      <c r="AA43" s="38"/>
      <c r="AB43" s="38"/>
      <c r="AC43" s="38"/>
      <c r="AD43" s="38"/>
      <c r="AE43" s="38"/>
      <c r="AF43" s="38"/>
      <c r="AG43" s="38"/>
      <c r="AI43" s="38">
        <v>7</v>
      </c>
      <c r="AJ43" s="38">
        <v>2.9405710058683749</v>
      </c>
      <c r="AK43" s="38">
        <v>12.733612786727168</v>
      </c>
      <c r="AL43" s="38">
        <v>3.0010163535269156</v>
      </c>
      <c r="AM43" s="38">
        <v>7.8564846593464237</v>
      </c>
      <c r="AN43" s="38">
        <v>7.148668174701478</v>
      </c>
      <c r="AO43" s="38">
        <v>6.0524142070381393</v>
      </c>
      <c r="AP43" s="38">
        <v>7</v>
      </c>
      <c r="AQ43" s="38">
        <v>8.876118256530761</v>
      </c>
    </row>
    <row r="44" spans="1:43" ht="15" thickBot="1" x14ac:dyDescent="0.2">
      <c r="A44" t="s">
        <v>1096</v>
      </c>
      <c r="B44" s="44" t="s">
        <v>354</v>
      </c>
      <c r="C44" s="34" t="s">
        <v>351</v>
      </c>
      <c r="D44" s="23" t="s">
        <v>1094</v>
      </c>
      <c r="E44" s="35">
        <v>3</v>
      </c>
      <c r="F44" s="86">
        <v>150</v>
      </c>
      <c r="G44" s="38">
        <v>6.9263718113657138</v>
      </c>
      <c r="H44" s="38">
        <v>7.3333359917683634</v>
      </c>
      <c r="I44" s="38">
        <v>11.560819470695108</v>
      </c>
      <c r="J44" s="38">
        <v>102.54099021274283</v>
      </c>
      <c r="K44" s="38">
        <v>83.432548283000216</v>
      </c>
      <c r="L44" s="36">
        <v>922.70478576012238</v>
      </c>
      <c r="M44" s="38">
        <v>125.95612794083011</v>
      </c>
      <c r="N44" s="38">
        <v>214.2428643101037</v>
      </c>
      <c r="O44" s="36">
        <v>426.32205609882095</v>
      </c>
      <c r="P44" s="36">
        <v>230.8682167931367</v>
      </c>
      <c r="Q44" s="38">
        <v>299.05065389554443</v>
      </c>
      <c r="R44" s="38">
        <v>83.132317607300877</v>
      </c>
      <c r="S44" s="36">
        <v>65.789965524043765</v>
      </c>
      <c r="T44" s="38">
        <v>77.204476708879653</v>
      </c>
      <c r="U44" s="38">
        <v>3.33</v>
      </c>
      <c r="V44" s="38">
        <v>3.7358553204617282</v>
      </c>
      <c r="W44" s="38">
        <v>1.23</v>
      </c>
      <c r="X44" s="38">
        <v>32.274480950331579</v>
      </c>
      <c r="Y44" s="38"/>
      <c r="Z44" s="38"/>
      <c r="AA44" s="38"/>
      <c r="AB44" s="38"/>
      <c r="AC44" s="38"/>
      <c r="AD44" s="38"/>
      <c r="AE44" s="38"/>
      <c r="AF44" s="38"/>
      <c r="AG44" s="38"/>
      <c r="AI44" s="38">
        <v>6.6</v>
      </c>
      <c r="AJ44" s="38">
        <v>2.4</v>
      </c>
      <c r="AK44" s="38">
        <v>10</v>
      </c>
      <c r="AL44" s="38">
        <v>2.5</v>
      </c>
      <c r="AM44" s="38">
        <v>6.3</v>
      </c>
      <c r="AN44" s="38">
        <v>5.7</v>
      </c>
      <c r="AO44" s="38">
        <v>5</v>
      </c>
      <c r="AP44" s="38">
        <v>6.2</v>
      </c>
      <c r="AQ44" s="38">
        <v>6.8</v>
      </c>
    </row>
    <row r="45" spans="1:43" ht="15" thickBot="1" x14ac:dyDescent="0.2">
      <c r="A45" t="s">
        <v>1096</v>
      </c>
      <c r="B45" s="44" t="s">
        <v>354</v>
      </c>
      <c r="C45" s="34" t="s">
        <v>353</v>
      </c>
      <c r="D45" s="23" t="s">
        <v>1094</v>
      </c>
      <c r="E45" s="35">
        <v>4</v>
      </c>
      <c r="F45" s="86">
        <v>150</v>
      </c>
      <c r="G45" s="38">
        <v>6.4945681600212</v>
      </c>
      <c r="H45" s="38">
        <v>6.7832933285493784</v>
      </c>
      <c r="I45" s="38">
        <v>10.952597959639505</v>
      </c>
      <c r="J45" s="38">
        <v>90.135854280983494</v>
      </c>
      <c r="K45" s="38">
        <v>59.023239929848764</v>
      </c>
      <c r="L45" s="36">
        <v>926.65617616341979</v>
      </c>
      <c r="M45" s="38">
        <v>90.077081464536448</v>
      </c>
      <c r="N45" s="38">
        <v>251.32301699112983</v>
      </c>
      <c r="O45" s="36">
        <v>500.10455530189364</v>
      </c>
      <c r="P45" s="36">
        <v>275.19340650814911</v>
      </c>
      <c r="Q45" s="38">
        <v>243.60203269273816</v>
      </c>
      <c r="R45" s="38">
        <v>78.437639161963304</v>
      </c>
      <c r="S45" s="36">
        <v>62.126020517580749</v>
      </c>
      <c r="T45" s="38">
        <v>73.427556157182707</v>
      </c>
      <c r="U45" s="38">
        <v>3.15</v>
      </c>
      <c r="V45" s="38">
        <v>3.3070744025575531</v>
      </c>
      <c r="W45" s="38">
        <v>1.1399999999999999</v>
      </c>
      <c r="X45" s="38">
        <v>30.502459086977254</v>
      </c>
      <c r="Y45" s="38"/>
      <c r="Z45" s="38"/>
      <c r="AA45" s="38"/>
      <c r="AB45" s="38"/>
      <c r="AC45" s="38"/>
      <c r="AD45" s="38"/>
      <c r="AE45" s="38"/>
      <c r="AF45" s="38"/>
      <c r="AG45" s="38"/>
      <c r="AI45" s="38">
        <v>5.8953196288511798</v>
      </c>
      <c r="AJ45" s="38">
        <v>1.8967550110216846</v>
      </c>
      <c r="AK45" s="38">
        <v>7.8433382888193988</v>
      </c>
      <c r="AL45" s="38">
        <v>1.9480186599682165</v>
      </c>
      <c r="AM45" s="38">
        <v>4.7675193520274783</v>
      </c>
      <c r="AN45" s="38">
        <v>4.3574101604552213</v>
      </c>
      <c r="AO45" s="38">
        <v>3.844773670989901</v>
      </c>
      <c r="AP45" s="38">
        <v>5.2801558414927978</v>
      </c>
      <c r="AQ45" s="38">
        <v>5.4339467883323938</v>
      </c>
    </row>
    <row r="46" spans="1:43" ht="15" thickBot="1" x14ac:dyDescent="0.2">
      <c r="A46" t="s">
        <v>1096</v>
      </c>
      <c r="B46" s="44" t="s">
        <v>354</v>
      </c>
      <c r="C46" s="34" t="s">
        <v>355</v>
      </c>
      <c r="D46" s="23" t="s">
        <v>1094</v>
      </c>
      <c r="E46" s="35">
        <v>5</v>
      </c>
      <c r="F46" s="86">
        <v>149.66200000000001</v>
      </c>
      <c r="G46" s="38">
        <v>5.5627039895032331</v>
      </c>
      <c r="H46" s="38">
        <v>5.5741774352176208</v>
      </c>
      <c r="I46" s="38">
        <v>9.6474270829152218</v>
      </c>
      <c r="J46" s="38">
        <v>76.777672068266611</v>
      </c>
      <c r="K46" s="38">
        <v>45.453950839461193</v>
      </c>
      <c r="L46" s="36">
        <v>931.26819547578339</v>
      </c>
      <c r="M46" s="38">
        <v>69.997772306155639</v>
      </c>
      <c r="N46" s="38">
        <v>299.38949167546264</v>
      </c>
      <c r="O46" s="36">
        <v>558.7584610835263</v>
      </c>
      <c r="P46" s="36">
        <v>321.91311273337885</v>
      </c>
      <c r="Q46" s="38">
        <v>197.13428976706075</v>
      </c>
      <c r="R46" s="38">
        <v>68.750059965780082</v>
      </c>
      <c r="S46" s="36">
        <v>59.880609311773128</v>
      </c>
      <c r="T46" s="38">
        <v>68.838157142857128</v>
      </c>
      <c r="U46" s="38">
        <v>2.94</v>
      </c>
      <c r="V46" s="38">
        <v>2.6912419919035804</v>
      </c>
      <c r="W46" s="38">
        <v>1.08</v>
      </c>
      <c r="X46" s="38">
        <v>26.521138944309349</v>
      </c>
      <c r="Y46" s="38"/>
      <c r="Z46" s="38"/>
      <c r="AA46" s="38"/>
      <c r="AB46" s="38"/>
      <c r="AC46" s="38"/>
      <c r="AD46" s="38"/>
      <c r="AE46" s="38"/>
      <c r="AF46" s="38"/>
      <c r="AG46" s="38"/>
      <c r="AI46" s="38">
        <v>3.6177059676604681</v>
      </c>
      <c r="AJ46" s="38">
        <v>1.2034946616877342</v>
      </c>
      <c r="AK46" s="38">
        <v>5.2115167367976092</v>
      </c>
      <c r="AL46" s="38">
        <v>1.2282332764281154</v>
      </c>
      <c r="AM46" s="38">
        <v>3.2154426226353907</v>
      </c>
      <c r="AN46" s="38">
        <v>2.9257528450293542</v>
      </c>
      <c r="AO46" s="38">
        <v>2.4770863121335718</v>
      </c>
      <c r="AP46" s="38">
        <v>3.5032005933850319</v>
      </c>
      <c r="AQ46" s="38">
        <v>3.6327505497828367</v>
      </c>
    </row>
    <row r="47" spans="1:43" ht="15" thickBot="1" x14ac:dyDescent="0.2">
      <c r="A47" t="s">
        <v>1096</v>
      </c>
      <c r="B47" s="44" t="s">
        <v>362</v>
      </c>
      <c r="C47" s="45" t="s">
        <v>357</v>
      </c>
      <c r="D47" s="23" t="s">
        <v>1094</v>
      </c>
      <c r="E47" s="46">
        <v>1</v>
      </c>
      <c r="F47" s="87">
        <v>140</v>
      </c>
      <c r="G47" s="49">
        <v>7.1567190610578573</v>
      </c>
      <c r="H47" s="49">
        <v>7.6368508513352946</v>
      </c>
      <c r="I47" s="49">
        <v>11.870934790081254</v>
      </c>
      <c r="J47" s="49">
        <v>109.84551748231262</v>
      </c>
      <c r="K47" s="49">
        <v>100.72667820665777</v>
      </c>
      <c r="L47" s="47">
        <v>913.6837712981187</v>
      </c>
      <c r="M47" s="49">
        <v>151.36489024174674</v>
      </c>
      <c r="N47" s="49">
        <v>152.80523360024338</v>
      </c>
      <c r="O47" s="47">
        <v>328.22348975979747</v>
      </c>
      <c r="P47" s="47">
        <v>173.77726069457808</v>
      </c>
      <c r="Q47" s="49">
        <v>329.98734440397106</v>
      </c>
      <c r="R47" s="49">
        <v>86.222909388986892</v>
      </c>
      <c r="S47" s="47">
        <v>68.232883626634376</v>
      </c>
      <c r="T47" s="49">
        <v>86.414929251700684</v>
      </c>
      <c r="U47" s="49">
        <v>4.3499999999999996</v>
      </c>
      <c r="V47" s="49">
        <v>3.6072085014223823</v>
      </c>
      <c r="W47" s="49">
        <v>1.52</v>
      </c>
      <c r="X47" s="49">
        <v>34.93892861083723</v>
      </c>
      <c r="Y47" s="49"/>
      <c r="Z47" s="49"/>
      <c r="AA47" s="49"/>
      <c r="AB47" s="49"/>
      <c r="AC47" s="49"/>
      <c r="AD47" s="49"/>
      <c r="AE47" s="49"/>
      <c r="AF47" s="49"/>
      <c r="AG47" s="49"/>
      <c r="AI47" s="49">
        <v>9.433962264150944</v>
      </c>
      <c r="AJ47" s="49">
        <v>4.1339834640661444</v>
      </c>
      <c r="AK47" s="49">
        <v>15.475938096247615</v>
      </c>
      <c r="AL47" s="49">
        <v>3.3919864320542721</v>
      </c>
      <c r="AM47" s="49">
        <v>10.069959720161119</v>
      </c>
      <c r="AN47" s="49">
        <v>8.7979648081407689</v>
      </c>
      <c r="AO47" s="49">
        <v>7.5259698961204151</v>
      </c>
      <c r="AP47" s="49">
        <v>10.387958448166208</v>
      </c>
      <c r="AQ47" s="49">
        <v>10.493958024167902</v>
      </c>
    </row>
    <row r="48" spans="1:43" ht="15" thickBot="1" x14ac:dyDescent="0.2">
      <c r="A48" t="s">
        <v>1096</v>
      </c>
      <c r="B48" s="44" t="s">
        <v>362</v>
      </c>
      <c r="C48" s="34" t="s">
        <v>358</v>
      </c>
      <c r="D48" s="23" t="s">
        <v>1094</v>
      </c>
      <c r="E48" s="35">
        <v>2</v>
      </c>
      <c r="F48" s="84">
        <v>160</v>
      </c>
      <c r="G48" s="56">
        <v>6.9395266671865938</v>
      </c>
      <c r="H48" s="56">
        <v>7.3665460623029686</v>
      </c>
      <c r="I48" s="56">
        <v>11.558904525882353</v>
      </c>
      <c r="J48" s="56">
        <v>100.57995832206288</v>
      </c>
      <c r="K48" s="56">
        <v>77.750288065277999</v>
      </c>
      <c r="L48" s="54">
        <v>918</v>
      </c>
      <c r="M48" s="56">
        <v>117.59215053906051</v>
      </c>
      <c r="N48" s="56">
        <v>180</v>
      </c>
      <c r="O48" s="54">
        <v>380.16626524543477</v>
      </c>
      <c r="P48" s="54">
        <v>211.6955572598539</v>
      </c>
      <c r="Q48" s="56">
        <v>292.64040349058342</v>
      </c>
      <c r="R48" s="56">
        <v>83.552748942714345</v>
      </c>
      <c r="S48" s="54">
        <v>65.042896282740131</v>
      </c>
      <c r="T48" s="56">
        <v>82</v>
      </c>
      <c r="U48" s="56">
        <v>4.21</v>
      </c>
      <c r="V48" s="56">
        <v>3.2120624044041706</v>
      </c>
      <c r="W48" s="56">
        <v>1.38</v>
      </c>
      <c r="X48" s="56">
        <v>32.108583829858468</v>
      </c>
      <c r="Y48" s="56"/>
      <c r="Z48" s="56"/>
      <c r="AA48" s="56"/>
      <c r="AB48" s="56"/>
      <c r="AC48" s="56"/>
      <c r="AD48" s="56"/>
      <c r="AE48" s="56"/>
      <c r="AF48" s="56"/>
      <c r="AG48" s="56"/>
      <c r="AI48" s="56">
        <v>7.1</v>
      </c>
      <c r="AJ48" s="56">
        <v>3.1</v>
      </c>
      <c r="AK48" s="56">
        <v>11.8</v>
      </c>
      <c r="AL48" s="56">
        <v>2.6</v>
      </c>
      <c r="AM48" s="56">
        <v>7.4</v>
      </c>
      <c r="AN48" s="56">
        <v>6.5</v>
      </c>
      <c r="AO48" s="56">
        <v>5.6</v>
      </c>
      <c r="AP48" s="56">
        <v>7.7</v>
      </c>
      <c r="AQ48" s="56">
        <v>7.5</v>
      </c>
    </row>
    <row r="49" spans="1:43" ht="15" thickBot="1" x14ac:dyDescent="0.2">
      <c r="A49" t="s">
        <v>1096</v>
      </c>
      <c r="B49" s="44" t="s">
        <v>362</v>
      </c>
      <c r="C49" s="34" t="s">
        <v>359</v>
      </c>
      <c r="D49" s="23" t="s">
        <v>1094</v>
      </c>
      <c r="E49" s="35">
        <v>3</v>
      </c>
      <c r="F49" s="84">
        <v>180</v>
      </c>
      <c r="G49" s="56">
        <v>6.7438610881045244</v>
      </c>
      <c r="H49" s="56">
        <v>7.1179634290572578</v>
      </c>
      <c r="I49" s="56">
        <v>11.283386145635159</v>
      </c>
      <c r="J49" s="56">
        <v>92.910954895935447</v>
      </c>
      <c r="K49" s="56">
        <v>61.015052379073104</v>
      </c>
      <c r="L49" s="54">
        <v>922.17701193530911</v>
      </c>
      <c r="M49" s="56">
        <v>93</v>
      </c>
      <c r="N49" s="56">
        <v>211.90208633556915</v>
      </c>
      <c r="O49" s="54">
        <v>416.38274785499124</v>
      </c>
      <c r="P49" s="54">
        <v>234.6518786994011</v>
      </c>
      <c r="Q49" s="56">
        <v>322.38101014187356</v>
      </c>
      <c r="R49" s="56">
        <v>81.165812556662843</v>
      </c>
      <c r="S49" s="54">
        <v>62.479884501558729</v>
      </c>
      <c r="T49" s="56">
        <v>77.528286394557824</v>
      </c>
      <c r="U49" s="56">
        <v>4.09</v>
      </c>
      <c r="V49" s="56">
        <v>2.933832662502319</v>
      </c>
      <c r="W49" s="56">
        <v>1.27</v>
      </c>
      <c r="X49" s="56">
        <v>28</v>
      </c>
      <c r="Y49" s="56"/>
      <c r="Z49" s="56"/>
      <c r="AA49" s="56"/>
      <c r="AB49" s="56"/>
      <c r="AC49" s="56"/>
      <c r="AD49" s="56"/>
      <c r="AE49" s="56"/>
      <c r="AF49" s="56"/>
      <c r="AG49" s="56"/>
      <c r="AI49" s="56">
        <v>5.4543234503039599</v>
      </c>
      <c r="AJ49" s="56">
        <v>2.2127840850026894</v>
      </c>
      <c r="AK49" s="56">
        <v>8.695881741592757</v>
      </c>
      <c r="AL49" s="56">
        <v>1.9</v>
      </c>
      <c r="AM49" s="56">
        <v>5.3</v>
      </c>
      <c r="AN49" s="56">
        <v>4.8</v>
      </c>
      <c r="AO49" s="56">
        <v>4</v>
      </c>
      <c r="AP49" s="56">
        <v>5.5</v>
      </c>
      <c r="AQ49" s="56">
        <v>5.3</v>
      </c>
    </row>
    <row r="50" spans="1:43" ht="15" thickBot="1" x14ac:dyDescent="0.2">
      <c r="A50" t="s">
        <v>1096</v>
      </c>
      <c r="B50" s="44" t="s">
        <v>362</v>
      </c>
      <c r="C50" s="34" t="s">
        <v>361</v>
      </c>
      <c r="D50" s="23" t="s">
        <v>1094</v>
      </c>
      <c r="E50" s="35">
        <v>4</v>
      </c>
      <c r="F50" s="84">
        <v>200</v>
      </c>
      <c r="G50" s="56">
        <v>6.0235610287671122</v>
      </c>
      <c r="H50" s="56">
        <v>6.1833150864013646</v>
      </c>
      <c r="I50" s="56">
        <v>10.283964607695378</v>
      </c>
      <c r="J50" s="56">
        <v>80.245023428522742</v>
      </c>
      <c r="K50" s="56">
        <v>44.348991596844321</v>
      </c>
      <c r="L50" s="54">
        <v>925.86180310986526</v>
      </c>
      <c r="M50" s="56">
        <v>68.339150967358663</v>
      </c>
      <c r="N50" s="56">
        <v>247.83882548011402</v>
      </c>
      <c r="O50" s="54">
        <v>455.5269465364085</v>
      </c>
      <c r="P50" s="54">
        <v>274.43141398885797</v>
      </c>
      <c r="Q50" s="56">
        <v>304.38311332670247</v>
      </c>
      <c r="R50" s="56">
        <v>73.725082381207613</v>
      </c>
      <c r="S50" s="54">
        <v>59.739541722447392</v>
      </c>
      <c r="T50" s="56">
        <v>74.381439455782314</v>
      </c>
      <c r="U50" s="56">
        <v>4</v>
      </c>
      <c r="V50" s="56">
        <v>2.253420420147378</v>
      </c>
      <c r="W50" s="56">
        <v>1.18</v>
      </c>
      <c r="X50" s="56">
        <v>23.625750833236335</v>
      </c>
      <c r="Y50" s="56"/>
      <c r="Z50" s="56"/>
      <c r="AA50" s="56"/>
      <c r="AB50" s="56"/>
      <c r="AC50" s="56"/>
      <c r="AD50" s="56"/>
      <c r="AE50" s="56"/>
      <c r="AF50" s="56"/>
      <c r="AG50" s="56"/>
      <c r="AI50" s="56">
        <v>3.7119524870081664</v>
      </c>
      <c r="AJ50" s="56">
        <v>1.590836780146357</v>
      </c>
      <c r="AK50" s="56">
        <v>5.9391239792130657</v>
      </c>
      <c r="AL50" s="56">
        <v>1.3787252094601761</v>
      </c>
      <c r="AM50" s="56">
        <v>3.7119524870081664</v>
      </c>
      <c r="AN50" s="56">
        <v>3.3937851309788951</v>
      </c>
      <c r="AO50" s="56">
        <v>2.9695619896065328</v>
      </c>
      <c r="AP50" s="56">
        <v>4.0301198430374381</v>
      </c>
      <c r="AQ50" s="56">
        <v>3.8180082723512569</v>
      </c>
    </row>
    <row r="51" spans="1:43" ht="15" thickBot="1" x14ac:dyDescent="0.2">
      <c r="A51" t="s">
        <v>1096</v>
      </c>
      <c r="B51" s="44" t="s">
        <v>362</v>
      </c>
      <c r="C51" s="34" t="s">
        <v>363</v>
      </c>
      <c r="D51" s="23" t="s">
        <v>1094</v>
      </c>
      <c r="E51" s="35">
        <v>5</v>
      </c>
      <c r="F51" s="84">
        <v>220</v>
      </c>
      <c r="G51" s="56">
        <v>5.1662801486845487</v>
      </c>
      <c r="H51" s="56">
        <v>5.0780927852732569</v>
      </c>
      <c r="I51" s="56">
        <v>9.0635271275252869</v>
      </c>
      <c r="J51" s="56">
        <v>69.262958545227036</v>
      </c>
      <c r="K51" s="56">
        <v>36.025602298107799</v>
      </c>
      <c r="L51" s="54">
        <v>933.44773757666405</v>
      </c>
      <c r="M51" s="56">
        <v>55.901842049818363</v>
      </c>
      <c r="N51" s="56">
        <v>260.14259028678197</v>
      </c>
      <c r="O51" s="54">
        <v>490.28438496308871</v>
      </c>
      <c r="P51" s="54">
        <v>284.82098271914856</v>
      </c>
      <c r="Q51" s="56">
        <v>298.90404693699895</v>
      </c>
      <c r="R51" s="56">
        <v>64.733661752545942</v>
      </c>
      <c r="S51" s="54">
        <v>58.274443432398684</v>
      </c>
      <c r="T51" s="56">
        <v>70.918499999999995</v>
      </c>
      <c r="U51" s="56">
        <v>3.93</v>
      </c>
      <c r="V51" s="56">
        <v>1.856690263264041</v>
      </c>
      <c r="W51" s="56">
        <v>1.1299999999999999</v>
      </c>
      <c r="X51" s="56">
        <v>21.103039237732279</v>
      </c>
      <c r="Y51" s="56"/>
      <c r="Z51" s="56"/>
      <c r="AA51" s="56"/>
      <c r="AB51" s="56"/>
      <c r="AC51" s="56"/>
      <c r="AD51" s="56"/>
      <c r="AE51" s="56"/>
      <c r="AF51" s="56"/>
      <c r="AG51" s="56"/>
      <c r="AI51" s="56">
        <v>3.0152760760102146</v>
      </c>
      <c r="AJ51" s="56">
        <v>1.1000000000000001</v>
      </c>
      <c r="AK51" s="56">
        <v>4.8072844256747285</v>
      </c>
      <c r="AL51" s="56">
        <v>1.1141816196284469</v>
      </c>
      <c r="AM51" s="56">
        <v>2.9</v>
      </c>
      <c r="AN51" s="56">
        <v>2.5</v>
      </c>
      <c r="AO51" s="56">
        <v>2.337459808697512</v>
      </c>
      <c r="AP51" s="56">
        <v>3.1</v>
      </c>
      <c r="AQ51" s="56">
        <v>3.0945181415031593</v>
      </c>
    </row>
    <row r="52" spans="1:43" ht="15" thickBot="1" x14ac:dyDescent="0.2">
      <c r="A52" t="s">
        <v>1096</v>
      </c>
      <c r="B52" s="44" t="s">
        <v>369</v>
      </c>
      <c r="C52" s="45" t="s">
        <v>364</v>
      </c>
      <c r="D52" s="23" t="s">
        <v>1094</v>
      </c>
      <c r="E52" s="46">
        <v>1</v>
      </c>
      <c r="F52" s="85">
        <v>170</v>
      </c>
      <c r="G52" s="63">
        <v>6.8343644927362552</v>
      </c>
      <c r="H52" s="63">
        <v>7.1700593245880162</v>
      </c>
      <c r="I52" s="63">
        <v>11.487509031532261</v>
      </c>
      <c r="J52" s="63">
        <v>113.77204668504464</v>
      </c>
      <c r="K52" s="63">
        <v>127.28618323026761</v>
      </c>
      <c r="L52" s="61">
        <v>918.04523295793513</v>
      </c>
      <c r="M52" s="63">
        <v>190.72119416801249</v>
      </c>
      <c r="N52" s="63">
        <v>215.78512106833767</v>
      </c>
      <c r="O52" s="61">
        <v>448.91838634455905</v>
      </c>
      <c r="P52" s="61">
        <v>238.16456424363031</v>
      </c>
      <c r="Q52" s="63">
        <v>176.0788976848828</v>
      </c>
      <c r="R52" s="63">
        <v>81.62843832601699</v>
      </c>
      <c r="S52" s="61">
        <v>71.334291924409627</v>
      </c>
      <c r="T52" s="63">
        <v>81.980851020408153</v>
      </c>
      <c r="U52" s="63">
        <v>2.89</v>
      </c>
      <c r="V52" s="63">
        <v>4.2653651916607531</v>
      </c>
      <c r="W52" s="63">
        <v>1.36</v>
      </c>
      <c r="X52" s="63">
        <v>33.117703108044608</v>
      </c>
      <c r="Y52" s="63"/>
      <c r="Z52" s="63"/>
      <c r="AA52" s="63"/>
      <c r="AB52" s="63"/>
      <c r="AC52" s="63"/>
      <c r="AD52" s="63"/>
      <c r="AE52" s="63"/>
      <c r="AF52" s="63"/>
      <c r="AG52" s="63"/>
      <c r="AI52" s="63">
        <v>9.9851285319736576</v>
      </c>
      <c r="AJ52" s="63">
        <v>3.8240917782026771</v>
      </c>
      <c r="AK52" s="63">
        <v>15.933715742511154</v>
      </c>
      <c r="AL52" s="63">
        <v>3.5054174633524537</v>
      </c>
      <c r="AM52" s="63">
        <v>10.728701933290845</v>
      </c>
      <c r="AN52" s="63">
        <v>8.9228808158062467</v>
      </c>
      <c r="AO52" s="63">
        <v>8.1793074144890596</v>
      </c>
      <c r="AP52" s="63">
        <v>11.047376248141068</v>
      </c>
      <c r="AQ52" s="63">
        <v>10.941151476524327</v>
      </c>
    </row>
    <row r="53" spans="1:43" ht="15" thickBot="1" x14ac:dyDescent="0.2">
      <c r="A53" t="s">
        <v>1096</v>
      </c>
      <c r="B53" s="44" t="s">
        <v>369</v>
      </c>
      <c r="C53" s="34" t="s">
        <v>365</v>
      </c>
      <c r="D53" s="23" t="s">
        <v>1094</v>
      </c>
      <c r="E53" s="35">
        <v>2</v>
      </c>
      <c r="F53" s="86">
        <v>190</v>
      </c>
      <c r="G53" s="38">
        <v>6.3405293040805031</v>
      </c>
      <c r="H53" s="38">
        <v>6.5378985250553319</v>
      </c>
      <c r="I53" s="38">
        <v>10.791700009965561</v>
      </c>
      <c r="J53" s="38">
        <v>105.50757381429145</v>
      </c>
      <c r="K53" s="38">
        <v>110.38346038176655</v>
      </c>
      <c r="L53" s="36">
        <v>918.90653238995276</v>
      </c>
      <c r="M53" s="38">
        <v>165.63813178167428</v>
      </c>
      <c r="N53" s="38">
        <v>262.99973338403885</v>
      </c>
      <c r="O53" s="36">
        <v>524.02553342014198</v>
      </c>
      <c r="P53" s="36">
        <v>285.19202109117231</v>
      </c>
      <c r="Q53" s="38">
        <v>113.19714929017557</v>
      </c>
      <c r="R53" s="38">
        <v>77.25491647081455</v>
      </c>
      <c r="S53" s="36">
        <v>69.361955660521829</v>
      </c>
      <c r="T53" s="38">
        <v>81.001302915451888</v>
      </c>
      <c r="U53" s="38">
        <v>2.75</v>
      </c>
      <c r="V53" s="38">
        <v>3.9012011194132721</v>
      </c>
      <c r="W53" s="38">
        <v>1.31</v>
      </c>
      <c r="X53" s="38">
        <v>33.182201223902105</v>
      </c>
      <c r="Y53" s="38"/>
      <c r="Z53" s="38"/>
      <c r="AA53" s="38"/>
      <c r="AB53" s="38"/>
      <c r="AC53" s="38"/>
      <c r="AD53" s="38"/>
      <c r="AE53" s="38"/>
      <c r="AF53" s="38"/>
      <c r="AG53" s="38"/>
      <c r="AI53" s="38">
        <v>8</v>
      </c>
      <c r="AJ53" s="38">
        <v>2.8790109563111788</v>
      </c>
      <c r="AK53" s="38">
        <v>12.5</v>
      </c>
      <c r="AL53" s="38">
        <v>2.7297051989624928</v>
      </c>
      <c r="AM53" s="38">
        <v>8.1999999999999993</v>
      </c>
      <c r="AN53" s="38">
        <v>7.2</v>
      </c>
      <c r="AO53" s="38">
        <v>7</v>
      </c>
      <c r="AP53" s="38">
        <v>8.5</v>
      </c>
      <c r="AQ53" s="38">
        <v>9</v>
      </c>
    </row>
    <row r="54" spans="1:43" ht="15" thickBot="1" x14ac:dyDescent="0.2">
      <c r="A54" t="s">
        <v>1096</v>
      </c>
      <c r="B54" s="44" t="s">
        <v>369</v>
      </c>
      <c r="C54" s="34" t="s">
        <v>366</v>
      </c>
      <c r="D54" s="23" t="s">
        <v>1094</v>
      </c>
      <c r="E54" s="35">
        <v>3</v>
      </c>
      <c r="F54" s="86">
        <v>210</v>
      </c>
      <c r="G54" s="38">
        <v>5.2872251020465058</v>
      </c>
      <c r="H54" s="38">
        <v>5.2048217030163357</v>
      </c>
      <c r="I54" s="38">
        <v>9.2676503854904642</v>
      </c>
      <c r="J54" s="38">
        <v>87.115657203458454</v>
      </c>
      <c r="K54" s="38">
        <v>79.702073883233112</v>
      </c>
      <c r="L54" s="36">
        <v>919.66464539328058</v>
      </c>
      <c r="M54" s="38">
        <v>120.46511930621735</v>
      </c>
      <c r="N54" s="38">
        <v>294.36148653859271</v>
      </c>
      <c r="O54" s="36">
        <v>592.81746673804378</v>
      </c>
      <c r="P54" s="36">
        <v>324.30029624145334</v>
      </c>
      <c r="Q54" s="38">
        <v>96.992766570540539</v>
      </c>
      <c r="R54" s="38">
        <v>66.867813789038621</v>
      </c>
      <c r="S54" s="36">
        <v>65.302133243294634</v>
      </c>
      <c r="T54" s="38">
        <v>80.314656734693884</v>
      </c>
      <c r="U54" s="38">
        <v>2.64</v>
      </c>
      <c r="V54" s="38">
        <v>3.1994076878202478</v>
      </c>
      <c r="W54" s="38">
        <v>1.27</v>
      </c>
      <c r="X54" s="38">
        <v>32</v>
      </c>
      <c r="Y54" s="38"/>
      <c r="Z54" s="38"/>
      <c r="AA54" s="38"/>
      <c r="AB54" s="38"/>
      <c r="AC54" s="38"/>
      <c r="AD54" s="38"/>
      <c r="AE54" s="38"/>
      <c r="AF54" s="38"/>
      <c r="AG54" s="38"/>
      <c r="AI54" s="38">
        <v>6</v>
      </c>
      <c r="AJ54" s="38">
        <v>2.2000000000000002</v>
      </c>
      <c r="AK54" s="38">
        <v>9.6</v>
      </c>
      <c r="AL54" s="38">
        <v>2</v>
      </c>
      <c r="AM54" s="38">
        <v>6</v>
      </c>
      <c r="AN54" s="38">
        <v>5.4</v>
      </c>
      <c r="AO54" s="38">
        <v>5.2</v>
      </c>
      <c r="AP54" s="38">
        <v>6.5</v>
      </c>
      <c r="AQ54" s="38">
        <v>7.067894624116513</v>
      </c>
    </row>
    <row r="55" spans="1:43" ht="15" thickBot="1" x14ac:dyDescent="0.2">
      <c r="A55" t="s">
        <v>1096</v>
      </c>
      <c r="B55" s="44" t="s">
        <v>369</v>
      </c>
      <c r="C55" s="34" t="s">
        <v>368</v>
      </c>
      <c r="D55" s="23" t="s">
        <v>1094</v>
      </c>
      <c r="E55" s="35">
        <v>4</v>
      </c>
      <c r="F55" s="86">
        <v>230</v>
      </c>
      <c r="G55" s="38">
        <v>4.2273342602331043</v>
      </c>
      <c r="H55" s="38">
        <v>3.8787468319508172</v>
      </c>
      <c r="I55" s="38">
        <v>7.6795041081768307</v>
      </c>
      <c r="J55" s="38">
        <v>73.162287487853774</v>
      </c>
      <c r="K55" s="38">
        <v>67.777285155587506</v>
      </c>
      <c r="L55" s="36">
        <v>923.43511729290822</v>
      </c>
      <c r="M55" s="38">
        <v>102.95728349044577</v>
      </c>
      <c r="N55" s="38">
        <v>338.55908465376575</v>
      </c>
      <c r="O55" s="36">
        <v>647.1930436108529</v>
      </c>
      <c r="P55" s="36">
        <v>365.99050556638377</v>
      </c>
      <c r="Q55" s="38">
        <v>72.307381297183397</v>
      </c>
      <c r="R55" s="38">
        <v>55.182706111266661</v>
      </c>
      <c r="S55" s="36">
        <v>63.507640090702743</v>
      </c>
      <c r="T55" s="38">
        <v>76.542462099125359</v>
      </c>
      <c r="U55" s="38">
        <v>2.57</v>
      </c>
      <c r="V55" s="38">
        <v>2.9135438521237407</v>
      </c>
      <c r="W55" s="38">
        <v>1.23</v>
      </c>
      <c r="X55" s="38">
        <v>30.088395649459507</v>
      </c>
      <c r="Y55" s="38"/>
      <c r="Z55" s="38"/>
      <c r="AA55" s="38"/>
      <c r="AB55" s="38"/>
      <c r="AC55" s="38"/>
      <c r="AD55" s="38"/>
      <c r="AE55" s="38"/>
      <c r="AF55" s="38"/>
      <c r="AG55" s="38"/>
      <c r="AI55" s="38">
        <v>4.3066322136089585</v>
      </c>
      <c r="AJ55" s="38">
        <v>1.6149870801033592</v>
      </c>
      <c r="AK55" s="38">
        <v>6.5676141257536607</v>
      </c>
      <c r="AL55" s="38">
        <v>1.5073212747631353</v>
      </c>
      <c r="AM55" s="38">
        <v>4.0913006029285102</v>
      </c>
      <c r="AN55" s="38">
        <v>3.7683031869078385</v>
      </c>
      <c r="AO55" s="38">
        <v>3.3376399655469426</v>
      </c>
      <c r="AP55" s="38">
        <v>4.6296296296296298</v>
      </c>
      <c r="AQ55" s="38">
        <v>5</v>
      </c>
    </row>
    <row r="56" spans="1:43" ht="15" thickBot="1" x14ac:dyDescent="0.2">
      <c r="A56" t="s">
        <v>1096</v>
      </c>
      <c r="B56" s="44" t="s">
        <v>369</v>
      </c>
      <c r="C56" s="34" t="s">
        <v>370</v>
      </c>
      <c r="D56" s="23" t="s">
        <v>1094</v>
      </c>
      <c r="E56" s="35">
        <v>5</v>
      </c>
      <c r="F56" s="86">
        <v>250</v>
      </c>
      <c r="G56" s="38">
        <v>3.7309640197757856</v>
      </c>
      <c r="H56" s="38">
        <v>3.2821576276518507</v>
      </c>
      <c r="I56" s="38">
        <v>6.8977426016268168</v>
      </c>
      <c r="J56" s="38">
        <v>64.720956313983876</v>
      </c>
      <c r="K56" s="38">
        <v>58.015745426093716</v>
      </c>
      <c r="L56" s="36">
        <v>924.01924585398251</v>
      </c>
      <c r="M56" s="38">
        <v>88.582499999999982</v>
      </c>
      <c r="N56" s="38">
        <v>350.78896008371072</v>
      </c>
      <c r="O56" s="36">
        <v>668.16027880407205</v>
      </c>
      <c r="P56" s="36">
        <v>380.69208269760372</v>
      </c>
      <c r="Q56" s="38">
        <v>69.782168275219973</v>
      </c>
      <c r="R56" s="38">
        <v>49.535122160801862</v>
      </c>
      <c r="S56" s="36">
        <v>61.992537407671577</v>
      </c>
      <c r="T56" s="38">
        <v>75.981868163265304</v>
      </c>
      <c r="U56" s="38">
        <v>2.54</v>
      </c>
      <c r="V56" s="38">
        <v>2.4086794865710459</v>
      </c>
      <c r="W56" s="38">
        <v>1.2</v>
      </c>
      <c r="X56" s="38">
        <v>26.343322621345227</v>
      </c>
      <c r="Y56" s="38"/>
      <c r="Z56" s="38"/>
      <c r="AA56" s="38"/>
      <c r="AB56" s="38"/>
      <c r="AC56" s="38"/>
      <c r="AD56" s="38"/>
      <c r="AE56" s="38"/>
      <c r="AF56" s="38"/>
      <c r="AG56" s="38"/>
      <c r="AI56" s="38">
        <v>3.008488234662082</v>
      </c>
      <c r="AJ56" s="38">
        <v>1.1819060921886753</v>
      </c>
      <c r="AK56" s="38">
        <v>4.835070377135489</v>
      </c>
      <c r="AL56" s="38">
        <v>1.1819060921886753</v>
      </c>
      <c r="AM56" s="38">
        <v>3.1159342430428709</v>
      </c>
      <c r="AN56" s="38">
        <v>2.9010422262812936</v>
      </c>
      <c r="AO56" s="38">
        <v>2.3638121843773505</v>
      </c>
      <c r="AP56" s="38">
        <v>3.3308262598044482</v>
      </c>
      <c r="AQ56" s="38">
        <v>2.9010422262812936</v>
      </c>
    </row>
    <row r="57" spans="1:43" ht="15" thickBot="1" x14ac:dyDescent="0.2">
      <c r="A57" t="s">
        <v>1096</v>
      </c>
      <c r="B57" s="44" t="s">
        <v>1090</v>
      </c>
      <c r="C57" s="45" t="s">
        <v>371</v>
      </c>
      <c r="D57" s="23" t="s">
        <v>1094</v>
      </c>
      <c r="E57" s="46">
        <v>1</v>
      </c>
      <c r="F57" s="87">
        <v>120</v>
      </c>
      <c r="G57" s="49">
        <v>7.0531665849945124</v>
      </c>
      <c r="H57" s="49">
        <v>7.4512639364945654</v>
      </c>
      <c r="I57" s="49">
        <v>11.792521877698357</v>
      </c>
      <c r="J57" s="49">
        <v>126.90721637612029</v>
      </c>
      <c r="K57" s="49">
        <v>192.32301611689317</v>
      </c>
      <c r="L57" s="47">
        <v>876.85509443594037</v>
      </c>
      <c r="M57" s="49">
        <v>289.21500000000003</v>
      </c>
      <c r="N57" s="49">
        <v>105.48260895259709</v>
      </c>
      <c r="O57" s="47">
        <v>219.64700000000002</v>
      </c>
      <c r="P57" s="47">
        <v>152.45599999999999</v>
      </c>
      <c r="Q57" s="49">
        <v>99.532995830933601</v>
      </c>
      <c r="R57" s="49">
        <v>83.900923897276456</v>
      </c>
      <c r="S57" s="47">
        <v>77.469193115492743</v>
      </c>
      <c r="T57" s="49">
        <v>118.47937210884352</v>
      </c>
      <c r="U57" s="49">
        <v>14.57</v>
      </c>
      <c r="V57" s="49">
        <v>4.1888000000000005</v>
      </c>
      <c r="W57" s="49">
        <v>1.82</v>
      </c>
      <c r="X57" s="49">
        <v>33.121099999999998</v>
      </c>
      <c r="Y57" s="49"/>
      <c r="Z57" s="49"/>
      <c r="AA57" s="49"/>
      <c r="AB57" s="49"/>
      <c r="AC57" s="49"/>
      <c r="AD57" s="49"/>
      <c r="AE57" s="49"/>
      <c r="AF57" s="49"/>
      <c r="AG57" s="49"/>
      <c r="AI57" s="49">
        <v>13.396252284195267</v>
      </c>
      <c r="AJ57" s="49">
        <v>3.0577799196056135</v>
      </c>
      <c r="AK57" s="49">
        <v>18.934829828111194</v>
      </c>
      <c r="AL57" s="49">
        <v>4.9736304322216141</v>
      </c>
      <c r="AM57" s="49">
        <v>11.680004382869907</v>
      </c>
      <c r="AN57" s="49">
        <v>10.621959549888876</v>
      </c>
      <c r="AO57" s="49">
        <v>9.3414571659352355</v>
      </c>
      <c r="AP57" s="49">
        <v>12.495303304183716</v>
      </c>
      <c r="AQ57" s="49">
        <v>12.422670910687398</v>
      </c>
    </row>
    <row r="58" spans="1:43" ht="15" thickBot="1" x14ac:dyDescent="0.2">
      <c r="A58" t="s">
        <v>1096</v>
      </c>
      <c r="B58" s="44" t="s">
        <v>1090</v>
      </c>
      <c r="C58" s="34" t="s">
        <v>372</v>
      </c>
      <c r="D58" s="23" t="s">
        <v>1094</v>
      </c>
      <c r="E58" s="35">
        <v>2</v>
      </c>
      <c r="F58" s="84">
        <v>120</v>
      </c>
      <c r="G58" s="56">
        <v>6.9369659799268719</v>
      </c>
      <c r="H58" s="56">
        <v>7.308786624029536</v>
      </c>
      <c r="I58" s="56">
        <v>11.622334056649853</v>
      </c>
      <c r="J58" s="56">
        <v>123.31223035979781</v>
      </c>
      <c r="K58" s="56">
        <v>178.01381053127488</v>
      </c>
      <c r="L58" s="54">
        <v>884.70120677432794</v>
      </c>
      <c r="M58" s="56">
        <v>267.3335047237577</v>
      </c>
      <c r="N58" s="56">
        <v>128.62697716741155</v>
      </c>
      <c r="O58" s="54">
        <v>243.47622959536039</v>
      </c>
      <c r="P58" s="54">
        <v>178.06366276707882</v>
      </c>
      <c r="Q58" s="56">
        <v>86.656858696127699</v>
      </c>
      <c r="R58" s="56">
        <v>82.857326149341702</v>
      </c>
      <c r="S58" s="54">
        <v>76.492554700389675</v>
      </c>
      <c r="T58" s="56">
        <v>115.434435992546</v>
      </c>
      <c r="U58" s="56">
        <v>14.53</v>
      </c>
      <c r="V58" s="56">
        <v>4.1903000000000006</v>
      </c>
      <c r="W58" s="56">
        <v>1.89</v>
      </c>
      <c r="X58" s="56">
        <v>34.674199999999999</v>
      </c>
      <c r="Y58" s="56"/>
      <c r="Z58" s="56"/>
      <c r="AA58" s="56"/>
      <c r="AB58" s="56"/>
      <c r="AC58" s="56"/>
      <c r="AD58" s="56"/>
      <c r="AE58" s="56"/>
      <c r="AF58" s="56"/>
      <c r="AG58" s="56"/>
      <c r="AI58" s="56">
        <v>13</v>
      </c>
      <c r="AJ58" s="56">
        <v>2.968337927736552</v>
      </c>
      <c r="AK58" s="56">
        <v>18.739417864895209</v>
      </c>
      <c r="AL58" s="56">
        <v>4.8783664150830131</v>
      </c>
      <c r="AM58" s="56">
        <v>11.486167930042281</v>
      </c>
      <c r="AN58" s="56">
        <v>10.582934520715403</v>
      </c>
      <c r="AO58" s="56">
        <v>9.1631718334090539</v>
      </c>
      <c r="AP58" s="56">
        <v>12.467019296493518</v>
      </c>
      <c r="AQ58" s="56">
        <v>12.648571983076771</v>
      </c>
    </row>
    <row r="59" spans="1:43" ht="15" thickBot="1" x14ac:dyDescent="0.2">
      <c r="A59" t="s">
        <v>1096</v>
      </c>
      <c r="B59" s="44" t="s">
        <v>1090</v>
      </c>
      <c r="C59" s="34" t="s">
        <v>373</v>
      </c>
      <c r="D59" s="23" t="s">
        <v>1094</v>
      </c>
      <c r="E59" s="35">
        <v>3</v>
      </c>
      <c r="F59" s="84">
        <v>120</v>
      </c>
      <c r="G59" s="56">
        <v>6.8989953979217074</v>
      </c>
      <c r="H59" s="56">
        <v>7.2530171776766439</v>
      </c>
      <c r="I59" s="56">
        <v>11.577853642302367</v>
      </c>
      <c r="J59" s="56">
        <v>122.46477972628699</v>
      </c>
      <c r="K59" s="56">
        <v>174.12953684043177</v>
      </c>
      <c r="L59" s="54">
        <v>890</v>
      </c>
      <c r="M59" s="56">
        <v>261.3861615525779</v>
      </c>
      <c r="N59" s="56">
        <v>136.81326541063811</v>
      </c>
      <c r="O59" s="54">
        <v>245</v>
      </c>
      <c r="P59" s="54">
        <v>185.9782985094852</v>
      </c>
      <c r="Q59" s="56">
        <v>88.389296586137291</v>
      </c>
      <c r="R59" s="56">
        <v>82.178402375705431</v>
      </c>
      <c r="S59" s="54">
        <v>76.129507124529027</v>
      </c>
      <c r="T59" s="56">
        <v>110</v>
      </c>
      <c r="U59" s="56">
        <v>14.56</v>
      </c>
      <c r="V59" s="56">
        <v>4.1294000000000004</v>
      </c>
      <c r="W59" s="56">
        <v>1.94</v>
      </c>
      <c r="X59" s="56">
        <v>35.987299999999998</v>
      </c>
      <c r="Y59" s="56"/>
      <c r="Z59" s="56"/>
      <c r="AA59" s="56"/>
      <c r="AB59" s="56"/>
      <c r="AC59" s="56"/>
      <c r="AD59" s="56"/>
      <c r="AE59" s="56"/>
      <c r="AF59" s="56"/>
      <c r="AG59" s="56"/>
      <c r="AI59" s="56">
        <v>12.3</v>
      </c>
      <c r="AJ59" s="56">
        <v>2.8</v>
      </c>
      <c r="AK59" s="56">
        <v>15.903242408646424</v>
      </c>
      <c r="AL59" s="56">
        <v>4.5999999999999996</v>
      </c>
      <c r="AM59" s="56">
        <v>10.8</v>
      </c>
      <c r="AN59" s="56">
        <v>8.8522902727740611</v>
      </c>
      <c r="AO59" s="56">
        <v>7.9258878023674724</v>
      </c>
      <c r="AP59" s="56">
        <v>11.7</v>
      </c>
      <c r="AQ59" s="56">
        <v>11.6</v>
      </c>
    </row>
    <row r="60" spans="1:43" ht="15" thickBot="1" x14ac:dyDescent="0.2">
      <c r="A60" t="s">
        <v>1096</v>
      </c>
      <c r="B60" s="44" t="s">
        <v>1090</v>
      </c>
      <c r="C60" s="34" t="s">
        <v>375</v>
      </c>
      <c r="D60" s="23" t="s">
        <v>1094</v>
      </c>
      <c r="E60" s="35">
        <v>4</v>
      </c>
      <c r="F60" s="84">
        <v>120</v>
      </c>
      <c r="G60" s="56">
        <v>6.5992059246127601</v>
      </c>
      <c r="H60" s="56">
        <v>6.8796078407775854</v>
      </c>
      <c r="I60" s="56">
        <v>11.144459248446093</v>
      </c>
      <c r="J60" s="56">
        <v>117.61358455937474</v>
      </c>
      <c r="K60" s="56">
        <v>163.17845129333438</v>
      </c>
      <c r="L60" s="54">
        <v>891.03495897239156</v>
      </c>
      <c r="M60" s="56">
        <v>244.74846019432144</v>
      </c>
      <c r="N60" s="56">
        <v>155.69650497079479</v>
      </c>
      <c r="O60" s="54">
        <v>248.31248713007221</v>
      </c>
      <c r="P60" s="54">
        <v>202.17580521684047</v>
      </c>
      <c r="Q60" s="56">
        <v>113.80066702572668</v>
      </c>
      <c r="R60" s="56">
        <v>79.762684939558724</v>
      </c>
      <c r="S60" s="54">
        <v>75.338207499530782</v>
      </c>
      <c r="T60" s="56">
        <v>115</v>
      </c>
      <c r="U60" s="56">
        <v>14.66</v>
      </c>
      <c r="V60" s="56">
        <v>4.0061</v>
      </c>
      <c r="W60" s="56">
        <v>1.98</v>
      </c>
      <c r="X60" s="56">
        <v>37.060400000000001</v>
      </c>
      <c r="Y60" s="56"/>
      <c r="Z60" s="56"/>
      <c r="AA60" s="56"/>
      <c r="AB60" s="56"/>
      <c r="AC60" s="56"/>
      <c r="AD60" s="56"/>
      <c r="AE60" s="56"/>
      <c r="AF60" s="56"/>
      <c r="AG60" s="56"/>
      <c r="AI60" s="56">
        <v>11.336590837029382</v>
      </c>
      <c r="AJ60" s="56">
        <v>2.5876490739988927</v>
      </c>
      <c r="AK60" s="56">
        <v>15</v>
      </c>
      <c r="AL60" s="56">
        <v>4.2089393353106077</v>
      </c>
      <c r="AM60" s="56">
        <v>9.8842144694097289</v>
      </c>
      <c r="AN60" s="56">
        <v>8.3000000000000007</v>
      </c>
      <c r="AO60" s="56">
        <v>7.5</v>
      </c>
      <c r="AP60" s="56">
        <v>10.574161932679775</v>
      </c>
      <c r="AQ60" s="56">
        <v>10.512696702769667</v>
      </c>
    </row>
    <row r="61" spans="1:43" ht="15" thickBot="1" x14ac:dyDescent="0.2">
      <c r="A61" t="s">
        <v>1096</v>
      </c>
      <c r="B61" s="44" t="s">
        <v>1090</v>
      </c>
      <c r="C61" s="34" t="s">
        <v>377</v>
      </c>
      <c r="D61" s="23" t="s">
        <v>1094</v>
      </c>
      <c r="E61" s="35">
        <v>5</v>
      </c>
      <c r="F61" s="84">
        <v>120</v>
      </c>
      <c r="G61" s="56">
        <v>6.2046429020367313</v>
      </c>
      <c r="H61" s="56">
        <v>6.3821851548975275</v>
      </c>
      <c r="I61" s="56">
        <v>10.578311416927471</v>
      </c>
      <c r="J61" s="56">
        <v>110.70984241171905</v>
      </c>
      <c r="K61" s="56">
        <v>145.25017483152453</v>
      </c>
      <c r="L61" s="54">
        <v>885.04624263940718</v>
      </c>
      <c r="M61" s="56">
        <v>217.6307311661181</v>
      </c>
      <c r="N61" s="56">
        <v>181.08346826715103</v>
      </c>
      <c r="O61" s="54">
        <v>276.61005249818942</v>
      </c>
      <c r="P61" s="54">
        <v>237.18489143640099</v>
      </c>
      <c r="Q61" s="56">
        <v>86.316994968547661</v>
      </c>
      <c r="R61" s="56">
        <v>76.27915971017606</v>
      </c>
      <c r="S61" s="54">
        <v>73.718284836244578</v>
      </c>
      <c r="T61" s="56">
        <v>114.9774636734694</v>
      </c>
      <c r="U61" s="56">
        <v>14.84</v>
      </c>
      <c r="V61" s="56">
        <v>3.8204000000000002</v>
      </c>
      <c r="W61" s="56">
        <v>2</v>
      </c>
      <c r="X61" s="56">
        <v>37.893500000000003</v>
      </c>
      <c r="Y61" s="56"/>
      <c r="Z61" s="56"/>
      <c r="AA61" s="56"/>
      <c r="AB61" s="56"/>
      <c r="AC61" s="56"/>
      <c r="AD61" s="56"/>
      <c r="AE61" s="56"/>
      <c r="AF61" s="56"/>
      <c r="AG61" s="56"/>
      <c r="AI61" s="56">
        <v>10.080515116765021</v>
      </c>
      <c r="AJ61" s="56">
        <v>2.3009417894951625</v>
      </c>
      <c r="AK61" s="56">
        <v>14</v>
      </c>
      <c r="AL61" s="56">
        <v>3.7425957419720479</v>
      </c>
      <c r="AM61" s="56">
        <v>8.7890596748697032</v>
      </c>
      <c r="AN61" s="56">
        <v>7.9928939483057473</v>
      </c>
      <c r="AO61" s="56">
        <v>7.0293316500854326</v>
      </c>
      <c r="AP61" s="56">
        <v>9.4025620878305531</v>
      </c>
      <c r="AQ61" s="56">
        <v>9.3479071048492095</v>
      </c>
    </row>
    <row r="62" spans="1:43" ht="15" thickBot="1" x14ac:dyDescent="0.2">
      <c r="A62" t="s">
        <v>1096</v>
      </c>
      <c r="B62" s="44" t="s">
        <v>1091</v>
      </c>
      <c r="C62" s="45" t="s">
        <v>378</v>
      </c>
      <c r="D62" s="23" t="s">
        <v>1094</v>
      </c>
      <c r="E62" s="46">
        <v>1</v>
      </c>
      <c r="F62" s="85">
        <v>110</v>
      </c>
      <c r="G62" s="63">
        <v>6.6924574769928924</v>
      </c>
      <c r="H62" s="63">
        <v>6.973815438400254</v>
      </c>
      <c r="I62" s="63">
        <v>11.305495237751959</v>
      </c>
      <c r="J62" s="63">
        <v>119.87711696697794</v>
      </c>
      <c r="K62" s="63">
        <v>168.58152434748038</v>
      </c>
      <c r="L62" s="61">
        <v>897.24946050591495</v>
      </c>
      <c r="M62" s="63">
        <v>252.91342411926277</v>
      </c>
      <c r="N62" s="63">
        <v>122.67467948951435</v>
      </c>
      <c r="O62" s="61">
        <v>213.04337199980893</v>
      </c>
      <c r="P62" s="61">
        <v>151.18292667634327</v>
      </c>
      <c r="Q62" s="63">
        <v>112.78253303877304</v>
      </c>
      <c r="R62" s="63">
        <v>79.65570341204257</v>
      </c>
      <c r="S62" s="61">
        <v>75.593623082752458</v>
      </c>
      <c r="T62" s="63">
        <v>102.80467525510204</v>
      </c>
      <c r="U62" s="63">
        <v>13.78</v>
      </c>
      <c r="V62" s="63">
        <v>3.6517331543348148</v>
      </c>
      <c r="W62" s="63">
        <v>2.6</v>
      </c>
      <c r="X62" s="63">
        <v>29.917083476813865</v>
      </c>
      <c r="Y62" s="63"/>
      <c r="Z62" s="63"/>
      <c r="AA62" s="63"/>
      <c r="AB62" s="63"/>
      <c r="AC62" s="63"/>
      <c r="AD62" s="63"/>
      <c r="AE62" s="63"/>
      <c r="AF62" s="63"/>
      <c r="AG62" s="63"/>
      <c r="AI62" s="63">
        <v>13.363028953229399</v>
      </c>
      <c r="AJ62" s="63">
        <v>4.1361756283805278</v>
      </c>
      <c r="AK62" s="63">
        <v>20.150599215187189</v>
      </c>
      <c r="AL62" s="63">
        <v>4.7725103404390712</v>
      </c>
      <c r="AM62" s="63">
        <v>12.408526885141585</v>
      </c>
      <c r="AN62" s="63">
        <v>11.347969031710679</v>
      </c>
      <c r="AO62" s="63">
        <v>9.5450206808781424</v>
      </c>
      <c r="AP62" s="63">
        <v>13.57514052391558</v>
      </c>
      <c r="AQ62" s="63">
        <v>13.044861597200127</v>
      </c>
    </row>
    <row r="63" spans="1:43" ht="15" thickBot="1" x14ac:dyDescent="0.2">
      <c r="A63" t="s">
        <v>1096</v>
      </c>
      <c r="B63" s="44" t="s">
        <v>1091</v>
      </c>
      <c r="C63" s="34" t="s">
        <v>379</v>
      </c>
      <c r="D63" s="23" t="s">
        <v>1094</v>
      </c>
      <c r="E63" s="35">
        <v>2</v>
      </c>
      <c r="F63" s="86">
        <v>120</v>
      </c>
      <c r="G63" s="38">
        <v>6.7260213423917081</v>
      </c>
      <c r="H63" s="38">
        <v>7.0288485254157047</v>
      </c>
      <c r="I63" s="38">
        <v>11.338387575703997</v>
      </c>
      <c r="J63" s="38">
        <v>117.18718570518269</v>
      </c>
      <c r="K63" s="38">
        <v>151.55529788934564</v>
      </c>
      <c r="L63" s="36">
        <v>902</v>
      </c>
      <c r="M63" s="38">
        <v>227.11059753875816</v>
      </c>
      <c r="N63" s="38">
        <v>151.69486474212508</v>
      </c>
      <c r="O63" s="36">
        <v>251.67673829314634</v>
      </c>
      <c r="P63" s="36">
        <v>191.07565611766466</v>
      </c>
      <c r="Q63" s="38">
        <v>116.10990332060278</v>
      </c>
      <c r="R63" s="38">
        <v>80.423996906174352</v>
      </c>
      <c r="S63" s="36">
        <v>74.049546387993786</v>
      </c>
      <c r="T63" s="38">
        <v>98</v>
      </c>
      <c r="U63" s="38">
        <v>14.2</v>
      </c>
      <c r="V63" s="38">
        <v>3.4070059816613494</v>
      </c>
      <c r="W63" s="38">
        <v>2.59</v>
      </c>
      <c r="X63" s="38">
        <v>30</v>
      </c>
      <c r="Y63" s="38"/>
      <c r="Z63" s="38"/>
      <c r="AA63" s="38"/>
      <c r="AB63" s="38"/>
      <c r="AC63" s="38"/>
      <c r="AD63" s="38"/>
      <c r="AE63" s="38"/>
      <c r="AF63" s="38"/>
      <c r="AG63" s="38"/>
      <c r="AI63" s="38">
        <v>10</v>
      </c>
      <c r="AJ63" s="38">
        <v>3.2</v>
      </c>
      <c r="AK63" s="38">
        <v>16</v>
      </c>
      <c r="AL63" s="38">
        <v>3.9</v>
      </c>
      <c r="AM63" s="38">
        <v>10</v>
      </c>
      <c r="AN63" s="38">
        <v>9</v>
      </c>
      <c r="AO63" s="38">
        <v>7.8</v>
      </c>
      <c r="AP63" s="38">
        <v>11</v>
      </c>
      <c r="AQ63" s="38">
        <v>10</v>
      </c>
    </row>
    <row r="64" spans="1:43" ht="15" thickBot="1" x14ac:dyDescent="0.2">
      <c r="A64" t="s">
        <v>1096</v>
      </c>
      <c r="B64" s="44" t="s">
        <v>1091</v>
      </c>
      <c r="C64" s="34" t="s">
        <v>380</v>
      </c>
      <c r="D64" s="23" t="s">
        <v>1094</v>
      </c>
      <c r="E64" s="35">
        <v>3</v>
      </c>
      <c r="F64" s="86">
        <v>130</v>
      </c>
      <c r="G64" s="38">
        <v>6.482364357462937</v>
      </c>
      <c r="H64" s="38">
        <v>6.7216797396191383</v>
      </c>
      <c r="I64" s="38">
        <v>10.989605751022768</v>
      </c>
      <c r="J64" s="38">
        <v>111.59419309216813</v>
      </c>
      <c r="K64" s="38">
        <v>133.65704031808892</v>
      </c>
      <c r="L64" s="36">
        <v>905.91293060631926</v>
      </c>
      <c r="M64" s="38">
        <v>200.22056895509982</v>
      </c>
      <c r="N64" s="38">
        <v>173.56502481486007</v>
      </c>
      <c r="O64" s="36">
        <v>285.28791850432998</v>
      </c>
      <c r="P64" s="36">
        <v>209.20124581263499</v>
      </c>
      <c r="Q64" s="38">
        <v>116.8436412194981</v>
      </c>
      <c r="R64" s="38">
        <v>78.442507102577579</v>
      </c>
      <c r="S64" s="36">
        <v>72.210133429629806</v>
      </c>
      <c r="T64" s="38">
        <v>94.144342176870751</v>
      </c>
      <c r="U64" s="38">
        <v>14.45</v>
      </c>
      <c r="V64" s="38">
        <v>3.1921166356891613</v>
      </c>
      <c r="W64" s="38">
        <v>2.5499999999999998</v>
      </c>
      <c r="X64" s="38">
        <v>29.595755825740795</v>
      </c>
      <c r="Y64" s="38"/>
      <c r="Z64" s="38"/>
      <c r="AA64" s="38"/>
      <c r="AB64" s="38"/>
      <c r="AC64" s="38"/>
      <c r="AD64" s="38"/>
      <c r="AE64" s="38"/>
      <c r="AF64" s="38"/>
      <c r="AG64" s="38"/>
      <c r="AI64" s="38">
        <v>8.1918781518395072</v>
      </c>
      <c r="AJ64" s="38">
        <v>2.6939043573521761</v>
      </c>
      <c r="AK64" s="38">
        <v>12.841112991614699</v>
      </c>
      <c r="AL64" s="38">
        <v>3.1903950848906457</v>
      </c>
      <c r="AM64" s="38">
        <v>8.1735701568657291</v>
      </c>
      <c r="AN64" s="38">
        <v>7.4550855400643901</v>
      </c>
      <c r="AO64" s="38">
        <v>6.2857902332828752</v>
      </c>
      <c r="AP64" s="38">
        <v>8.7949462032480419</v>
      </c>
      <c r="AQ64" s="38">
        <v>7.9828232384834603</v>
      </c>
    </row>
    <row r="65" spans="1:43" ht="15" thickBot="1" x14ac:dyDescent="0.2">
      <c r="A65" t="s">
        <v>1096</v>
      </c>
      <c r="B65" s="44" t="s">
        <v>1091</v>
      </c>
      <c r="C65" s="34" t="s">
        <v>382</v>
      </c>
      <c r="D65" s="23" t="s">
        <v>1094</v>
      </c>
      <c r="E65" s="35">
        <v>4</v>
      </c>
      <c r="F65" s="86">
        <v>140</v>
      </c>
      <c r="G65" s="38">
        <v>5.8197627799662248</v>
      </c>
      <c r="H65" s="38">
        <v>5.880128843181522</v>
      </c>
      <c r="I65" s="38">
        <v>10.040868291576928</v>
      </c>
      <c r="J65" s="38">
        <v>99.777890965048641</v>
      </c>
      <c r="K65" s="38">
        <v>107.48733880742229</v>
      </c>
      <c r="L65" s="36">
        <v>909.0882746590562</v>
      </c>
      <c r="M65" s="38">
        <v>161.32987157531082</v>
      </c>
      <c r="N65" s="38">
        <v>229.57640632605361</v>
      </c>
      <c r="O65" s="36">
        <v>359.29733983267869</v>
      </c>
      <c r="P65" s="36">
        <v>281.39802020551087</v>
      </c>
      <c r="Q65" s="38">
        <v>126.44864391911786</v>
      </c>
      <c r="R65" s="38">
        <v>72.456678337455855</v>
      </c>
      <c r="S65" s="36">
        <v>69.153227045825616</v>
      </c>
      <c r="T65" s="38">
        <v>91.039049795918359</v>
      </c>
      <c r="U65" s="38">
        <v>14.52</v>
      </c>
      <c r="V65" s="38">
        <v>2.5661128595380225</v>
      </c>
      <c r="W65" s="38">
        <v>2.4900000000000002</v>
      </c>
      <c r="X65" s="38">
        <v>27.837638007286682</v>
      </c>
      <c r="Y65" s="38"/>
      <c r="Z65" s="38"/>
      <c r="AA65" s="38"/>
      <c r="AB65" s="38"/>
      <c r="AC65" s="38"/>
      <c r="AD65" s="38"/>
      <c r="AE65" s="38"/>
      <c r="AF65" s="38"/>
      <c r="AG65" s="38"/>
      <c r="AI65" s="38">
        <v>6.6006937104111136</v>
      </c>
      <c r="AJ65" s="38">
        <v>2.1706423384765179</v>
      </c>
      <c r="AK65" s="38">
        <v>10.346864563579533</v>
      </c>
      <c r="AL65" s="38">
        <v>2.5706950689733352</v>
      </c>
      <c r="AM65" s="38">
        <v>6.5859418470369597</v>
      </c>
      <c r="AN65" s="38">
        <v>6.0070151585238021</v>
      </c>
      <c r="AO65" s="38">
        <v>5.0648429198714426</v>
      </c>
      <c r="AP65" s="38">
        <v>7.0866222630701081</v>
      </c>
      <c r="AQ65" s="38">
        <v>6.4322454710522399</v>
      </c>
    </row>
    <row r="66" spans="1:43" ht="15" thickBot="1" x14ac:dyDescent="0.2">
      <c r="A66" t="s">
        <v>1096</v>
      </c>
      <c r="B66" s="44" t="s">
        <v>1091</v>
      </c>
      <c r="C66" s="34" t="s">
        <v>384</v>
      </c>
      <c r="D66" s="23" t="s">
        <v>1094</v>
      </c>
      <c r="E66" s="35">
        <v>5</v>
      </c>
      <c r="F66" s="86">
        <v>150</v>
      </c>
      <c r="G66" s="38">
        <v>5.3793577534460333</v>
      </c>
      <c r="H66" s="38">
        <v>5.315688488965904</v>
      </c>
      <c r="I66" s="38">
        <v>9.4083081894964167</v>
      </c>
      <c r="J66" s="38">
        <v>94.380904778398971</v>
      </c>
      <c r="K66" s="38">
        <v>102.19733784535707</v>
      </c>
      <c r="L66" s="36">
        <v>910.55095540334935</v>
      </c>
      <c r="M66" s="38">
        <v>153.52353368447265</v>
      </c>
      <c r="N66" s="38">
        <v>257.81824204156334</v>
      </c>
      <c r="O66" s="36">
        <v>398.51015703018118</v>
      </c>
      <c r="P66" s="36">
        <v>307.87647841614591</v>
      </c>
      <c r="Q66" s="38">
        <v>108.08233698570518</v>
      </c>
      <c r="R66" s="38">
        <v>67.784710641524882</v>
      </c>
      <c r="S66" s="36">
        <v>68.467391806333765</v>
      </c>
      <c r="T66" s="38">
        <v>89.656316326530629</v>
      </c>
      <c r="U66" s="38">
        <v>14.42</v>
      </c>
      <c r="V66" s="38">
        <v>2.2911208838569355</v>
      </c>
      <c r="W66" s="38">
        <v>2.39</v>
      </c>
      <c r="X66" s="38">
        <v>25.44396677169637</v>
      </c>
      <c r="Y66" s="38"/>
      <c r="Z66" s="38"/>
      <c r="AA66" s="38"/>
      <c r="AB66" s="38"/>
      <c r="AC66" s="38"/>
      <c r="AD66" s="38"/>
      <c r="AE66" s="38"/>
      <c r="AF66" s="38"/>
      <c r="AG66" s="38"/>
      <c r="AI66" s="38">
        <v>5.0505050505050511</v>
      </c>
      <c r="AJ66" s="38">
        <v>1.7193208682570387</v>
      </c>
      <c r="AK66" s="38">
        <v>8.2742316784869967</v>
      </c>
      <c r="AL66" s="38">
        <v>2.256608639587363</v>
      </c>
      <c r="AM66" s="38">
        <v>5.5877928218353752</v>
      </c>
      <c r="AN66" s="38">
        <v>4.943047496238985</v>
      </c>
      <c r="AO66" s="38">
        <v>4.513217279174726</v>
      </c>
      <c r="AP66" s="38">
        <v>6.0176230388996341</v>
      </c>
      <c r="AQ66" s="38">
        <v>4.8355899419729198</v>
      </c>
    </row>
    <row r="67" spans="1:43" ht="15" thickBot="1" x14ac:dyDescent="0.2">
      <c r="A67" t="s">
        <v>1096</v>
      </c>
      <c r="B67" s="44" t="s">
        <v>1092</v>
      </c>
      <c r="C67" s="45" t="s">
        <v>385</v>
      </c>
      <c r="D67" s="23" t="s">
        <v>1094</v>
      </c>
      <c r="E67" s="46">
        <v>1</v>
      </c>
      <c r="F67" s="87">
        <v>120</v>
      </c>
      <c r="G67" s="49">
        <v>6.8269395328691536</v>
      </c>
      <c r="H67" s="49">
        <v>7.1489183611347569</v>
      </c>
      <c r="I67" s="49">
        <v>11.491060319980525</v>
      </c>
      <c r="J67" s="49">
        <v>124.62760360965548</v>
      </c>
      <c r="K67" s="49">
        <v>190.29937184061737</v>
      </c>
      <c r="L67" s="47">
        <v>884.8474701635273</v>
      </c>
      <c r="M67" s="49">
        <v>286.10258562688085</v>
      </c>
      <c r="N67" s="49">
        <v>121.19866932477032</v>
      </c>
      <c r="O67" s="47">
        <v>185.03967031608079</v>
      </c>
      <c r="P67" s="47">
        <v>146.13604569306094</v>
      </c>
      <c r="Q67" s="49">
        <v>93.891099999999994</v>
      </c>
      <c r="R67" s="49">
        <v>81.281004039877686</v>
      </c>
      <c r="S67" s="47">
        <v>77.307573835089855</v>
      </c>
      <c r="T67" s="49">
        <v>115.43957857142857</v>
      </c>
      <c r="U67" s="49">
        <v>18.52</v>
      </c>
      <c r="V67" s="49">
        <v>4.01400943898504</v>
      </c>
      <c r="W67" s="49">
        <v>2.99</v>
      </c>
      <c r="X67" s="49">
        <v>37.448287945605905</v>
      </c>
      <c r="Y67" s="49"/>
      <c r="Z67" s="49"/>
      <c r="AA67" s="49"/>
      <c r="AB67" s="49"/>
      <c r="AC67" s="49"/>
      <c r="AD67" s="49"/>
      <c r="AE67" s="49"/>
      <c r="AF67" s="49"/>
      <c r="AG67" s="49"/>
      <c r="AI67" s="49">
        <v>14.393939393939394</v>
      </c>
      <c r="AJ67" s="49">
        <v>4.6536796536796539</v>
      </c>
      <c r="AK67" s="49">
        <v>19.913419913419911</v>
      </c>
      <c r="AL67" s="49">
        <v>5.4112554112554108</v>
      </c>
      <c r="AM67" s="49">
        <v>12.878787878787879</v>
      </c>
      <c r="AN67" s="49">
        <v>11.363636363636363</v>
      </c>
      <c r="AO67" s="49">
        <v>10.714285714285714</v>
      </c>
      <c r="AP67" s="49">
        <v>14.177489177489178</v>
      </c>
      <c r="AQ67" s="49">
        <v>13.852813852813853</v>
      </c>
    </row>
    <row r="68" spans="1:43" ht="15" thickBot="1" x14ac:dyDescent="0.2">
      <c r="A68" t="s">
        <v>1096</v>
      </c>
      <c r="B68" s="44" t="s">
        <v>1092</v>
      </c>
      <c r="C68" s="34" t="s">
        <v>386</v>
      </c>
      <c r="D68" s="23" t="s">
        <v>1094</v>
      </c>
      <c r="E68" s="35">
        <v>2</v>
      </c>
      <c r="F68" s="84">
        <v>130</v>
      </c>
      <c r="G68" s="56">
        <v>6.6026093499027541</v>
      </c>
      <c r="H68" s="56">
        <v>6.8625258439541019</v>
      </c>
      <c r="I68" s="56">
        <v>11.174532897021876</v>
      </c>
      <c r="J68" s="56">
        <v>120.97811584468258</v>
      </c>
      <c r="K68" s="56">
        <v>181.33863771180739</v>
      </c>
      <c r="L68" s="54">
        <v>885.37424966570165</v>
      </c>
      <c r="M68" s="56">
        <v>272.40440000000001</v>
      </c>
      <c r="N68" s="56">
        <v>157.45053043612799</v>
      </c>
      <c r="O68" s="54">
        <v>238.43038060371737</v>
      </c>
      <c r="P68" s="54">
        <v>192.94055607738431</v>
      </c>
      <c r="Q68" s="56">
        <v>74.196399999999997</v>
      </c>
      <c r="R68" s="56">
        <v>79.069073631977034</v>
      </c>
      <c r="S68" s="54">
        <v>76.714450442778542</v>
      </c>
      <c r="T68" s="56">
        <v>114.66097142857143</v>
      </c>
      <c r="U68" s="56">
        <v>17.38</v>
      </c>
      <c r="V68" s="56">
        <v>4.3361287318308648</v>
      </c>
      <c r="W68" s="56">
        <v>2.83</v>
      </c>
      <c r="X68" s="56">
        <v>36.159999999999997</v>
      </c>
      <c r="Y68" s="56"/>
      <c r="Z68" s="56"/>
      <c r="AA68" s="56"/>
      <c r="AB68" s="56"/>
      <c r="AC68" s="56"/>
      <c r="AD68" s="56"/>
      <c r="AE68" s="56"/>
      <c r="AF68" s="56"/>
      <c r="AG68" s="56"/>
      <c r="AI68" s="56">
        <v>12.183759701619273</v>
      </c>
      <c r="AJ68" s="56">
        <v>3.7412022796460542</v>
      </c>
      <c r="AK68" s="56">
        <v>16.5</v>
      </c>
      <c r="AL68" s="56">
        <v>4.5378233954026701</v>
      </c>
      <c r="AM68" s="56">
        <v>10.493426790441895</v>
      </c>
      <c r="AN68" s="56">
        <v>9.6571237990820524</v>
      </c>
      <c r="AO68" s="56">
        <v>9.0412989762427198</v>
      </c>
      <c r="AP68" s="56">
        <v>11.983419343939557</v>
      </c>
      <c r="AQ68" s="56">
        <v>10.675028534347692</v>
      </c>
    </row>
    <row r="69" spans="1:43" ht="15" thickBot="1" x14ac:dyDescent="0.2">
      <c r="A69" t="s">
        <v>1096</v>
      </c>
      <c r="B69" s="44" t="s">
        <v>1092</v>
      </c>
      <c r="C69" s="34" t="s">
        <v>387</v>
      </c>
      <c r="D69" s="23" t="s">
        <v>1094</v>
      </c>
      <c r="E69" s="35">
        <v>3</v>
      </c>
      <c r="F69" s="84">
        <v>130</v>
      </c>
      <c r="G69" s="56">
        <v>6.2751421647317551</v>
      </c>
      <c r="H69" s="56">
        <v>6.4457042668970752</v>
      </c>
      <c r="I69" s="56">
        <v>10.708777313717528</v>
      </c>
      <c r="J69" s="56">
        <v>115.54824914060779</v>
      </c>
      <c r="K69" s="56">
        <v>167.42158463464557</v>
      </c>
      <c r="L69" s="54">
        <v>887.30062086511475</v>
      </c>
      <c r="M69" s="56">
        <v>251.1874</v>
      </c>
      <c r="N69" s="56">
        <v>193.42488692986637</v>
      </c>
      <c r="O69" s="54">
        <v>299.11</v>
      </c>
      <c r="P69" s="54">
        <v>243.49</v>
      </c>
      <c r="Q69" s="56">
        <v>61.405900000000003</v>
      </c>
      <c r="R69" s="56">
        <v>75.87623833099974</v>
      </c>
      <c r="S69" s="54">
        <v>75.650429695546734</v>
      </c>
      <c r="T69" s="56">
        <v>112.73996428571428</v>
      </c>
      <c r="U69" s="56">
        <v>16.48</v>
      </c>
      <c r="V69" s="56">
        <v>4.1554231791894889</v>
      </c>
      <c r="W69" s="56">
        <v>2.66</v>
      </c>
      <c r="X69" s="56">
        <v>34.5</v>
      </c>
      <c r="Y69" s="56"/>
      <c r="Z69" s="56"/>
      <c r="AA69" s="56"/>
      <c r="AB69" s="56"/>
      <c r="AC69" s="56"/>
      <c r="AD69" s="56"/>
      <c r="AE69" s="56"/>
      <c r="AF69" s="56"/>
      <c r="AG69" s="56"/>
      <c r="AI69" s="56">
        <v>10.376551133932393</v>
      </c>
      <c r="AJ69" s="56">
        <v>3.2092426187419769</v>
      </c>
      <c r="AK69" s="56">
        <v>15</v>
      </c>
      <c r="AL69" s="56">
        <v>4</v>
      </c>
      <c r="AM69" s="56">
        <v>9.5</v>
      </c>
      <c r="AN69" s="56">
        <v>8.8000000000000007</v>
      </c>
      <c r="AO69" s="56">
        <v>7.2742832691484809</v>
      </c>
      <c r="AP69" s="56">
        <v>9.7347026101839962</v>
      </c>
      <c r="AQ69" s="56">
        <v>8.3440308087291406</v>
      </c>
    </row>
    <row r="70" spans="1:43" ht="15" thickBot="1" x14ac:dyDescent="0.2">
      <c r="A70" t="s">
        <v>1096</v>
      </c>
      <c r="B70" s="44" t="s">
        <v>1092</v>
      </c>
      <c r="C70" s="34" t="s">
        <v>389</v>
      </c>
      <c r="D70" s="23" t="s">
        <v>1094</v>
      </c>
      <c r="E70" s="35">
        <v>4</v>
      </c>
      <c r="F70" s="84">
        <v>129.5428</v>
      </c>
      <c r="G70" s="56">
        <v>5.8662460798645624</v>
      </c>
      <c r="H70" s="56">
        <v>5.9212482538093978</v>
      </c>
      <c r="I70" s="56">
        <v>10.127453295733801</v>
      </c>
      <c r="J70" s="56">
        <v>109.19126326268125</v>
      </c>
      <c r="K70" s="56">
        <v>152.3018704919958</v>
      </c>
      <c r="L70" s="54">
        <v>892.33339713503437</v>
      </c>
      <c r="M70" s="56">
        <v>228.2556321915134</v>
      </c>
      <c r="N70" s="56">
        <v>245.36903578127615</v>
      </c>
      <c r="O70" s="54">
        <v>360.20539471187527</v>
      </c>
      <c r="P70" s="54">
        <v>299.65635152606586</v>
      </c>
      <c r="Q70" s="56">
        <v>55.519600000000011</v>
      </c>
      <c r="R70" s="56">
        <v>71.681212322222663</v>
      </c>
      <c r="S70" s="54">
        <v>74.268443488766394</v>
      </c>
      <c r="T70" s="56">
        <v>107.57365357142858</v>
      </c>
      <c r="U70" s="56">
        <v>15.82</v>
      </c>
      <c r="V70" s="56">
        <v>3.8255626101885349</v>
      </c>
      <c r="W70" s="56">
        <v>2.46</v>
      </c>
      <c r="X70" s="56">
        <v>32.405119998759282</v>
      </c>
      <c r="Y70" s="56"/>
      <c r="Z70" s="56"/>
      <c r="AA70" s="56"/>
      <c r="AB70" s="56"/>
      <c r="AC70" s="56"/>
      <c r="AD70" s="56"/>
      <c r="AE70" s="56"/>
      <c r="AF70" s="56"/>
      <c r="AG70" s="56"/>
      <c r="AI70" s="56">
        <v>9</v>
      </c>
      <c r="AJ70" s="56">
        <v>2.7</v>
      </c>
      <c r="AK70" s="56">
        <v>13.668000426625735</v>
      </c>
      <c r="AL70" s="56">
        <v>3.8023752475770447</v>
      </c>
      <c r="AM70" s="56">
        <v>8.7927499185317046</v>
      </c>
      <c r="AN70" s="56">
        <v>8.0919871261667708</v>
      </c>
      <c r="AO70" s="56">
        <v>6.7</v>
      </c>
      <c r="AP70" s="56">
        <v>8.6999999999999993</v>
      </c>
      <c r="AQ70" s="56">
        <v>7.5</v>
      </c>
    </row>
    <row r="71" spans="1:43" ht="15" thickBot="1" x14ac:dyDescent="0.2">
      <c r="A71" t="s">
        <v>1096</v>
      </c>
      <c r="B71" s="44" t="s">
        <v>1092</v>
      </c>
      <c r="C71" s="70" t="s">
        <v>391</v>
      </c>
      <c r="D71" s="23" t="s">
        <v>1094</v>
      </c>
      <c r="E71" s="71">
        <v>5</v>
      </c>
      <c r="F71" s="89">
        <v>130</v>
      </c>
      <c r="G71" s="90">
        <v>5.2911455511003105</v>
      </c>
      <c r="H71" s="90">
        <v>5.1913808210821069</v>
      </c>
      <c r="I71" s="90">
        <v>9.2922474782705109</v>
      </c>
      <c r="J71" s="90">
        <v>99.694521168688937</v>
      </c>
      <c r="K71" s="90">
        <v>130.23691285698209</v>
      </c>
      <c r="L71" s="91">
        <v>900.20940542654523</v>
      </c>
      <c r="M71" s="90">
        <v>195.10613545312808</v>
      </c>
      <c r="N71" s="90">
        <v>302.61099293463411</v>
      </c>
      <c r="O71" s="91">
        <v>423.57</v>
      </c>
      <c r="P71" s="91">
        <v>349.40599999999995</v>
      </c>
      <c r="Q71" s="90">
        <v>55.519600000000011</v>
      </c>
      <c r="R71" s="90">
        <v>65.856328882994319</v>
      </c>
      <c r="S71" s="91">
        <v>71.931312115428895</v>
      </c>
      <c r="T71" s="90">
        <v>99.734946938775508</v>
      </c>
      <c r="U71" s="90">
        <v>15.41</v>
      </c>
      <c r="V71" s="90">
        <v>3.4500837230414376</v>
      </c>
      <c r="W71" s="90">
        <v>2.25</v>
      </c>
      <c r="X71" s="90">
        <v>30.615999999999996</v>
      </c>
      <c r="Y71" s="90"/>
      <c r="Z71" s="90"/>
      <c r="AA71" s="90"/>
      <c r="AB71" s="90"/>
      <c r="AC71" s="90"/>
      <c r="AD71" s="90"/>
      <c r="AE71" s="90"/>
      <c r="AF71" s="90"/>
      <c r="AG71" s="90"/>
      <c r="AH71" s="19"/>
      <c r="AI71" s="90">
        <v>8.3036773428232511</v>
      </c>
      <c r="AJ71" s="90">
        <v>2.3724792408066433</v>
      </c>
      <c r="AK71" s="90">
        <v>10.999676480103526</v>
      </c>
      <c r="AL71" s="90">
        <v>3.2351989647363317</v>
      </c>
      <c r="AM71" s="90">
        <v>7.1174377224199281</v>
      </c>
      <c r="AN71" s="90">
        <v>6.686077860455085</v>
      </c>
      <c r="AO71" s="90">
        <v>6.4703979294726635</v>
      </c>
      <c r="AP71" s="90">
        <v>8.5193572738056726</v>
      </c>
      <c r="AQ71" s="90">
        <v>7.0095977569287182</v>
      </c>
    </row>
    <row r="72" spans="1:43" ht="15" thickBot="1" x14ac:dyDescent="0.2">
      <c r="A72" t="s">
        <v>1097</v>
      </c>
      <c r="B72" s="94" t="s">
        <v>93</v>
      </c>
      <c r="C72" s="95" t="s">
        <v>392</v>
      </c>
      <c r="D72" s="23" t="s">
        <v>1094</v>
      </c>
      <c r="E72" s="35">
        <v>1</v>
      </c>
      <c r="F72" s="36" t="s">
        <v>393</v>
      </c>
      <c r="G72" s="38">
        <v>6.9373978497087982</v>
      </c>
      <c r="H72" s="38">
        <v>7.305158634558496</v>
      </c>
      <c r="I72" s="38">
        <v>11.62802487428336</v>
      </c>
      <c r="J72" s="38">
        <v>90.613143995091178</v>
      </c>
      <c r="K72" s="38">
        <v>150.68232186971753</v>
      </c>
      <c r="L72" s="36">
        <v>896.65563916571477</v>
      </c>
      <c r="M72" s="38">
        <v>241.85845079505472</v>
      </c>
      <c r="N72" s="38">
        <v>183.4667320636822</v>
      </c>
      <c r="O72" s="36">
        <v>361.03537783900987</v>
      </c>
      <c r="P72" s="36">
        <v>219.69305304172033</v>
      </c>
      <c r="Q72" s="38">
        <v>76.020773051475388</v>
      </c>
      <c r="R72" s="38">
        <v>82.559199155641863</v>
      </c>
      <c r="S72" s="36">
        <v>86.208282385633453</v>
      </c>
      <c r="T72" s="38">
        <v>102.62737000874813</v>
      </c>
      <c r="U72" s="38">
        <v>5.1025780000000003</v>
      </c>
      <c r="V72" s="38">
        <v>3.8092792499999999</v>
      </c>
      <c r="W72" s="38">
        <v>1.9639400000000002</v>
      </c>
      <c r="X72" s="38">
        <v>28.5470595</v>
      </c>
      <c r="Y72" s="38">
        <v>0.3386325</v>
      </c>
      <c r="Z72" s="38">
        <v>3.0521173333333325</v>
      </c>
      <c r="AA72" s="38">
        <v>2.1316100000000002</v>
      </c>
      <c r="AB72" s="38">
        <v>9.747660999999999</v>
      </c>
      <c r="AC72" s="36">
        <v>400</v>
      </c>
      <c r="AD72" s="36">
        <v>115.0597875</v>
      </c>
      <c r="AE72" s="36">
        <v>31.786925500000002</v>
      </c>
      <c r="AF72" s="40">
        <v>0.3</v>
      </c>
      <c r="AG72" s="96">
        <v>0.02</v>
      </c>
    </row>
    <row r="73" spans="1:43" ht="15" thickBot="1" x14ac:dyDescent="0.2">
      <c r="A73" t="s">
        <v>1097</v>
      </c>
      <c r="B73" s="94" t="s">
        <v>93</v>
      </c>
      <c r="C73" s="95" t="s">
        <v>394</v>
      </c>
      <c r="D73" s="23" t="s">
        <v>1094</v>
      </c>
      <c r="E73" s="35">
        <v>2</v>
      </c>
      <c r="F73" s="36" t="s">
        <v>393</v>
      </c>
      <c r="G73" s="38">
        <v>6.7357412226209616</v>
      </c>
      <c r="H73" s="38">
        <v>7.0641739071600496</v>
      </c>
      <c r="I73" s="38">
        <v>11.324647723515415</v>
      </c>
      <c r="J73" s="38">
        <v>88.459525645389689</v>
      </c>
      <c r="K73" s="38">
        <v>129.83637197058891</v>
      </c>
      <c r="L73" s="36">
        <v>897.31743757048832</v>
      </c>
      <c r="M73" s="38">
        <v>207.38990947124421</v>
      </c>
      <c r="N73" s="38">
        <v>211.7084307579934</v>
      </c>
      <c r="O73" s="36">
        <v>387.01201406045999</v>
      </c>
      <c r="P73" s="36">
        <v>242.2597137543512</v>
      </c>
      <c r="Q73" s="38">
        <v>58.804628510931614</v>
      </c>
      <c r="R73" s="38">
        <v>81.450574096705765</v>
      </c>
      <c r="S73" s="36">
        <v>84.167316943512517</v>
      </c>
      <c r="T73" s="38">
        <v>101.98478715195246</v>
      </c>
      <c r="U73" s="38">
        <v>5.1025780000000003</v>
      </c>
      <c r="V73" s="38">
        <v>3.5952952499999991</v>
      </c>
      <c r="W73" s="38">
        <v>1.7378130000000003</v>
      </c>
      <c r="X73" s="38">
        <v>27.917059500000001</v>
      </c>
      <c r="Y73" s="38">
        <v>0.36587250000000004</v>
      </c>
      <c r="Z73" s="38">
        <v>3.3575733333333333</v>
      </c>
      <c r="AA73" s="38">
        <v>1.8679100000000002</v>
      </c>
      <c r="AB73" s="38">
        <v>8.3703839999999996</v>
      </c>
      <c r="AC73" s="36">
        <v>250</v>
      </c>
      <c r="AD73" s="36">
        <v>101.07662250000001</v>
      </c>
      <c r="AE73" s="36">
        <v>28.651925500000008</v>
      </c>
      <c r="AF73" s="40">
        <v>0.1</v>
      </c>
      <c r="AG73" s="96">
        <v>0.02</v>
      </c>
    </row>
    <row r="74" spans="1:43" ht="15" thickBot="1" x14ac:dyDescent="0.2">
      <c r="A74" t="s">
        <v>1097</v>
      </c>
      <c r="B74" s="94" t="s">
        <v>93</v>
      </c>
      <c r="C74" s="95" t="s">
        <v>395</v>
      </c>
      <c r="D74" s="23" t="s">
        <v>1094</v>
      </c>
      <c r="E74" s="35">
        <v>3</v>
      </c>
      <c r="F74" s="36" t="s">
        <v>393</v>
      </c>
      <c r="G74" s="38">
        <v>6.1134802940737769</v>
      </c>
      <c r="H74" s="38">
        <v>6.274316748226715</v>
      </c>
      <c r="I74" s="38">
        <v>10.438964265721141</v>
      </c>
      <c r="J74" s="38">
        <v>81.683932041421116</v>
      </c>
      <c r="K74" s="38">
        <v>98.841314108746246</v>
      </c>
      <c r="L74" s="36">
        <v>902.90864900356621</v>
      </c>
      <c r="M74" s="38">
        <v>156.93984132120022</v>
      </c>
      <c r="N74" s="38">
        <v>249.54446799933629</v>
      </c>
      <c r="O74" s="36">
        <v>435.73484305870198</v>
      </c>
      <c r="P74" s="36">
        <v>280.2068042515549</v>
      </c>
      <c r="Q74" s="38">
        <v>57.564927302938095</v>
      </c>
      <c r="R74" s="38">
        <v>76.147400373539909</v>
      </c>
      <c r="S74" s="36">
        <v>80.03652578021854</v>
      </c>
      <c r="T74" s="38">
        <v>96.16293517303572</v>
      </c>
      <c r="U74" s="38">
        <v>5.1025780000000003</v>
      </c>
      <c r="V74" s="38">
        <v>3.3578032499999995</v>
      </c>
      <c r="W74" s="38">
        <v>1.5556859999999999</v>
      </c>
      <c r="X74" s="38">
        <v>26.387059499999999</v>
      </c>
      <c r="Y74" s="38">
        <v>0.37751250000000003</v>
      </c>
      <c r="Z74" s="38">
        <v>3.4327893333333339</v>
      </c>
      <c r="AA74" s="38">
        <v>1.6327099999999999</v>
      </c>
      <c r="AB74" s="38">
        <v>7.243049000000001</v>
      </c>
      <c r="AC74" s="36">
        <v>250</v>
      </c>
      <c r="AD74" s="36">
        <v>88.687777499999996</v>
      </c>
      <c r="AE74" s="36">
        <v>26.066925500000007</v>
      </c>
      <c r="AF74" s="40">
        <v>0.1</v>
      </c>
      <c r="AG74" s="96">
        <v>0.02</v>
      </c>
    </row>
    <row r="75" spans="1:43" ht="15" thickBot="1" x14ac:dyDescent="0.2">
      <c r="A75" t="s">
        <v>1097</v>
      </c>
      <c r="B75" s="94" t="s">
        <v>93</v>
      </c>
      <c r="C75" s="95" t="s">
        <v>398</v>
      </c>
      <c r="D75" s="23" t="s">
        <v>1094</v>
      </c>
      <c r="E75" s="35">
        <v>4</v>
      </c>
      <c r="F75" s="36" t="s">
        <v>393</v>
      </c>
      <c r="G75" s="38">
        <v>5.5214846473279584</v>
      </c>
      <c r="H75" s="38">
        <v>5.5236238115592879</v>
      </c>
      <c r="I75" s="38">
        <v>9.5858380825751777</v>
      </c>
      <c r="J75" s="38">
        <v>74.225840759379196</v>
      </c>
      <c r="K75" s="38">
        <v>80.650903759389792</v>
      </c>
      <c r="L75" s="36">
        <v>905.90781940969168</v>
      </c>
      <c r="M75" s="38">
        <v>127.92487955121943</v>
      </c>
      <c r="N75" s="38">
        <v>289.86292043639878</v>
      </c>
      <c r="O75" s="36">
        <v>478.05748860632372</v>
      </c>
      <c r="P75" s="36">
        <v>321.87853593033577</v>
      </c>
      <c r="Q75" s="38">
        <v>44.638885945514417</v>
      </c>
      <c r="R75" s="38">
        <v>70.242341934780711</v>
      </c>
      <c r="S75" s="36">
        <v>77.122466221848512</v>
      </c>
      <c r="T75" s="38">
        <v>94.438701094396436</v>
      </c>
      <c r="U75" s="38">
        <v>5.1025780000000003</v>
      </c>
      <c r="V75" s="38">
        <v>3.0968032499999998</v>
      </c>
      <c r="W75" s="38">
        <v>1.4175590000000002</v>
      </c>
      <c r="X75" s="38">
        <v>23.957059500000003</v>
      </c>
      <c r="Y75" s="38">
        <v>0.37355249999999995</v>
      </c>
      <c r="Z75" s="38">
        <v>3.2777653333333334</v>
      </c>
      <c r="AA75" s="38">
        <v>1.4260099999999998</v>
      </c>
      <c r="AB75" s="38">
        <v>6.3656560000000013</v>
      </c>
      <c r="AC75" s="36">
        <v>250</v>
      </c>
      <c r="AD75" s="36">
        <v>77.893252499999988</v>
      </c>
      <c r="AE75" s="36">
        <v>24.031925500000003</v>
      </c>
      <c r="AF75" s="40">
        <v>0.1</v>
      </c>
      <c r="AG75" s="96">
        <v>0.02</v>
      </c>
    </row>
    <row r="76" spans="1:43" ht="15" thickBot="1" x14ac:dyDescent="0.2">
      <c r="A76" t="s">
        <v>1097</v>
      </c>
      <c r="B76" s="94" t="s">
        <v>93</v>
      </c>
      <c r="C76" s="95" t="s">
        <v>399</v>
      </c>
      <c r="D76" s="23" t="s">
        <v>1094</v>
      </c>
      <c r="E76" s="35">
        <v>5</v>
      </c>
      <c r="F76" s="36" t="s">
        <v>393</v>
      </c>
      <c r="G76" s="38">
        <v>4.9283341173883537</v>
      </c>
      <c r="H76" s="38">
        <v>4.7728454770727522</v>
      </c>
      <c r="I76" s="38">
        <v>8.7180093635828495</v>
      </c>
      <c r="J76" s="38">
        <v>66.586783423702911</v>
      </c>
      <c r="K76" s="38">
        <v>68.144438768021175</v>
      </c>
      <c r="L76" s="36">
        <v>909.07546365298492</v>
      </c>
      <c r="M76" s="38">
        <v>108.19606324557343</v>
      </c>
      <c r="N76" s="38">
        <v>307.60565204358716</v>
      </c>
      <c r="O76" s="36">
        <v>497.39339098378957</v>
      </c>
      <c r="P76" s="36">
        <v>342.14998322031181</v>
      </c>
      <c r="Q76" s="38">
        <v>43.499789861014484</v>
      </c>
      <c r="R76" s="38">
        <v>63.645761912679347</v>
      </c>
      <c r="S76" s="36">
        <v>74.878552124330724</v>
      </c>
      <c r="T76" s="38">
        <v>91.061312270928781</v>
      </c>
      <c r="U76" s="38">
        <v>5.1025780000000003</v>
      </c>
      <c r="V76" s="38">
        <v>2.81229525</v>
      </c>
      <c r="W76" s="38">
        <v>1.3234320000000004</v>
      </c>
      <c r="X76" s="38">
        <v>20.627059500000001</v>
      </c>
      <c r="Y76" s="38">
        <v>0.35399249999999999</v>
      </c>
      <c r="Z76" s="38">
        <v>2.892501333333334</v>
      </c>
      <c r="AA76" s="38">
        <v>1.2478100000000003</v>
      </c>
      <c r="AB76" s="38">
        <v>5.7382050000000007</v>
      </c>
      <c r="AC76" s="36">
        <v>150</v>
      </c>
      <c r="AD76" s="36">
        <v>68.693047499999992</v>
      </c>
      <c r="AE76" s="36">
        <v>22.546925500000004</v>
      </c>
      <c r="AF76" s="40">
        <v>0.1</v>
      </c>
      <c r="AG76" s="96">
        <v>0.02</v>
      </c>
    </row>
    <row r="77" spans="1:43" ht="15" thickBot="1" x14ac:dyDescent="0.2">
      <c r="A77" t="s">
        <v>1097</v>
      </c>
      <c r="B77" s="99" t="s">
        <v>97</v>
      </c>
      <c r="C77" s="100" t="s">
        <v>400</v>
      </c>
      <c r="D77" s="23" t="s">
        <v>1094</v>
      </c>
      <c r="E77" s="46">
        <v>1</v>
      </c>
      <c r="F77" s="47" t="s">
        <v>393</v>
      </c>
      <c r="G77" s="49">
        <v>6.7674440512941407</v>
      </c>
      <c r="H77" s="49">
        <v>7.1034222237592664</v>
      </c>
      <c r="I77" s="49">
        <v>11.37072553311973</v>
      </c>
      <c r="J77" s="49">
        <v>88.796174696557998</v>
      </c>
      <c r="K77" s="49">
        <v>127.91073888299331</v>
      </c>
      <c r="L77" s="47">
        <v>899.64498104802749</v>
      </c>
      <c r="M77" s="49">
        <v>204.20549660748776</v>
      </c>
      <c r="N77" s="49">
        <v>167.29051488826312</v>
      </c>
      <c r="O77" s="47">
        <v>323.18877274229732</v>
      </c>
      <c r="P77" s="47">
        <v>201.42633094969958</v>
      </c>
      <c r="Q77" s="49">
        <v>111.49870719555068</v>
      </c>
      <c r="R77" s="49">
        <v>81.697215240214788</v>
      </c>
      <c r="S77" s="47">
        <v>83.907036204163404</v>
      </c>
      <c r="T77" s="49">
        <v>99.258648578977557</v>
      </c>
      <c r="U77" s="49">
        <v>5.1025780000000003</v>
      </c>
      <c r="V77" s="49">
        <v>3.8092792499999999</v>
      </c>
      <c r="W77" s="49">
        <v>1.9639400000000002</v>
      </c>
      <c r="X77" s="49">
        <v>28.5470595</v>
      </c>
      <c r="Y77" s="49">
        <v>0.3386325</v>
      </c>
      <c r="Z77" s="49">
        <v>4.2611239999999997</v>
      </c>
      <c r="AA77" s="49">
        <v>2.1316100000000002</v>
      </c>
      <c r="AB77" s="49">
        <v>8.966248499999999</v>
      </c>
      <c r="AC77" s="47">
        <v>400</v>
      </c>
      <c r="AD77" s="47">
        <v>86.055779999999984</v>
      </c>
      <c r="AE77" s="47">
        <v>30.137975999999998</v>
      </c>
      <c r="AF77" s="51">
        <v>0.3</v>
      </c>
      <c r="AG77" s="101">
        <v>0.02</v>
      </c>
    </row>
    <row r="78" spans="1:43" ht="15" thickBot="1" x14ac:dyDescent="0.2">
      <c r="A78" t="s">
        <v>1097</v>
      </c>
      <c r="B78" s="94" t="s">
        <v>97</v>
      </c>
      <c r="C78" s="95" t="s">
        <v>401</v>
      </c>
      <c r="D78" s="23" t="s">
        <v>1094</v>
      </c>
      <c r="E78" s="35">
        <v>2</v>
      </c>
      <c r="F78" s="54" t="s">
        <v>393</v>
      </c>
      <c r="G78" s="56">
        <v>6.84490376540968</v>
      </c>
      <c r="H78" s="56">
        <v>7.2128831382032006</v>
      </c>
      <c r="I78" s="56">
        <v>11.466759864589065</v>
      </c>
      <c r="J78" s="56">
        <v>89.310497287338279</v>
      </c>
      <c r="K78" s="56">
        <v>120.57277882807625</v>
      </c>
      <c r="L78" s="54">
        <v>899.29438754275861</v>
      </c>
      <c r="M78" s="56">
        <v>192.17181940540007</v>
      </c>
      <c r="N78" s="56">
        <v>188.38458008244362</v>
      </c>
      <c r="O78" s="54">
        <v>342.71251462656943</v>
      </c>
      <c r="P78" s="54">
        <v>219.08098274728201</v>
      </c>
      <c r="Q78" s="56">
        <v>89.048417901467417</v>
      </c>
      <c r="R78" s="56">
        <v>82.835425229645622</v>
      </c>
      <c r="S78" s="54">
        <v>83.019342532193775</v>
      </c>
      <c r="T78" s="56">
        <v>98.043659282236078</v>
      </c>
      <c r="U78" s="56">
        <v>5.1025780000000003</v>
      </c>
      <c r="V78" s="56">
        <v>3.5952952499999991</v>
      </c>
      <c r="W78" s="56">
        <v>1.7378130000000003</v>
      </c>
      <c r="X78" s="56">
        <v>27.917059500000001</v>
      </c>
      <c r="Y78" s="56">
        <v>0.36587250000000004</v>
      </c>
      <c r="Z78" s="56">
        <v>4.5665800000000001</v>
      </c>
      <c r="AA78" s="56">
        <v>1.8679100000000002</v>
      </c>
      <c r="AB78" s="56">
        <v>7.5889714999999986</v>
      </c>
      <c r="AC78" s="54">
        <v>250</v>
      </c>
      <c r="AD78" s="54">
        <v>72.072614999999999</v>
      </c>
      <c r="AE78" s="54">
        <v>27.002976000000004</v>
      </c>
      <c r="AF78" s="58">
        <v>0.1</v>
      </c>
      <c r="AG78" s="102">
        <v>0.02</v>
      </c>
    </row>
    <row r="79" spans="1:43" ht="15" thickBot="1" x14ac:dyDescent="0.2">
      <c r="A79" t="s">
        <v>1097</v>
      </c>
      <c r="B79" s="94" t="s">
        <v>97</v>
      </c>
      <c r="C79" s="95" t="s">
        <v>402</v>
      </c>
      <c r="D79" s="23" t="s">
        <v>1094</v>
      </c>
      <c r="E79" s="35">
        <v>3</v>
      </c>
      <c r="F79" s="54" t="s">
        <v>393</v>
      </c>
      <c r="G79" s="56">
        <v>6.482844622733813</v>
      </c>
      <c r="H79" s="56">
        <v>6.757869196495486</v>
      </c>
      <c r="I79" s="56">
        <v>10.948465891787109</v>
      </c>
      <c r="J79" s="56">
        <v>84.763983449808691</v>
      </c>
      <c r="K79" s="56">
        <v>94.46726426597121</v>
      </c>
      <c r="L79" s="54">
        <v>906.0299175986529</v>
      </c>
      <c r="M79" s="56">
        <v>149.92015856756845</v>
      </c>
      <c r="N79" s="56">
        <v>220.63399726014666</v>
      </c>
      <c r="O79" s="54">
        <v>377.73946825517476</v>
      </c>
      <c r="P79" s="54">
        <v>249.28517104477712</v>
      </c>
      <c r="Q79" s="56">
        <v>92.367807825964178</v>
      </c>
      <c r="R79" s="56">
        <v>80.123643428079191</v>
      </c>
      <c r="S79" s="54">
        <v>79.322491319475063</v>
      </c>
      <c r="T79" s="56">
        <v>92.815195284538348</v>
      </c>
      <c r="U79" s="56">
        <v>5.1025780000000003</v>
      </c>
      <c r="V79" s="56">
        <v>3.3578032499999995</v>
      </c>
      <c r="W79" s="56">
        <v>1.5556859999999999</v>
      </c>
      <c r="X79" s="56">
        <v>26.387059499999999</v>
      </c>
      <c r="Y79" s="56">
        <v>0.37751250000000003</v>
      </c>
      <c r="Z79" s="56">
        <v>4.6417959999999994</v>
      </c>
      <c r="AA79" s="56">
        <v>1.6327099999999999</v>
      </c>
      <c r="AB79" s="56">
        <v>6.4616365</v>
      </c>
      <c r="AC79" s="54">
        <v>250</v>
      </c>
      <c r="AD79" s="54">
        <v>59.683769999999996</v>
      </c>
      <c r="AE79" s="54">
        <v>24.417976000000003</v>
      </c>
      <c r="AF79" s="58">
        <v>0.1</v>
      </c>
      <c r="AG79" s="102">
        <v>0.02</v>
      </c>
    </row>
    <row r="80" spans="1:43" ht="15" thickBot="1" x14ac:dyDescent="0.2">
      <c r="A80" t="s">
        <v>1097</v>
      </c>
      <c r="B80" s="94" t="s">
        <v>97</v>
      </c>
      <c r="C80" s="95" t="s">
        <v>403</v>
      </c>
      <c r="D80" s="23" t="s">
        <v>1094</v>
      </c>
      <c r="E80" s="35">
        <v>4</v>
      </c>
      <c r="F80" s="54" t="s">
        <v>393</v>
      </c>
      <c r="G80" s="56">
        <v>6.1356723350925533</v>
      </c>
      <c r="H80" s="56">
        <v>6.3226778388967517</v>
      </c>
      <c r="I80" s="56">
        <v>10.447613807427519</v>
      </c>
      <c r="J80" s="56">
        <v>78.200145452798566</v>
      </c>
      <c r="K80" s="56">
        <v>72.889013193735593</v>
      </c>
      <c r="L80" s="54">
        <v>910.29842954620131</v>
      </c>
      <c r="M80" s="56">
        <v>115.66484553290402</v>
      </c>
      <c r="N80" s="56">
        <v>255.26428253950141</v>
      </c>
      <c r="O80" s="54">
        <v>426.79300288373366</v>
      </c>
      <c r="P80" s="54">
        <v>290.48047370922666</v>
      </c>
      <c r="Q80" s="56">
        <v>76.409468090142838</v>
      </c>
      <c r="R80" s="56">
        <v>76.179145206517774</v>
      </c>
      <c r="S80" s="54">
        <v>75.715061273993797</v>
      </c>
      <c r="T80" s="56">
        <v>89.944742130191571</v>
      </c>
      <c r="U80" s="56">
        <v>5.1025780000000003</v>
      </c>
      <c r="V80" s="56">
        <v>3.0968032499999998</v>
      </c>
      <c r="W80" s="56">
        <v>1.4175590000000002</v>
      </c>
      <c r="X80" s="56">
        <v>23.957059500000003</v>
      </c>
      <c r="Y80" s="56">
        <v>0.37355249999999995</v>
      </c>
      <c r="Z80" s="56">
        <v>4.4867719999999993</v>
      </c>
      <c r="AA80" s="56">
        <v>1.4260099999999998</v>
      </c>
      <c r="AB80" s="56">
        <v>5.5842435000000004</v>
      </c>
      <c r="AC80" s="54">
        <v>250</v>
      </c>
      <c r="AD80" s="54">
        <v>48.889244999999988</v>
      </c>
      <c r="AE80" s="54">
        <v>22.382976000000003</v>
      </c>
      <c r="AF80" s="58">
        <v>0.1</v>
      </c>
      <c r="AG80" s="102">
        <v>0.02</v>
      </c>
    </row>
    <row r="81" spans="1:33" ht="15" thickBot="1" x14ac:dyDescent="0.2">
      <c r="A81" t="s">
        <v>1097</v>
      </c>
      <c r="B81" s="94" t="s">
        <v>97</v>
      </c>
      <c r="C81" s="95" t="s">
        <v>404</v>
      </c>
      <c r="D81" s="23" t="s">
        <v>1094</v>
      </c>
      <c r="E81" s="35">
        <v>5</v>
      </c>
      <c r="F81" s="54" t="s">
        <v>393</v>
      </c>
      <c r="G81" s="56">
        <v>5.4988476025182935</v>
      </c>
      <c r="H81" s="56">
        <v>5.504218535156653</v>
      </c>
      <c r="I81" s="56">
        <v>9.543074644422159</v>
      </c>
      <c r="J81" s="56">
        <v>70.124386983747414</v>
      </c>
      <c r="K81" s="56">
        <v>60.7465980042426</v>
      </c>
      <c r="L81" s="54">
        <v>913.20814035370381</v>
      </c>
      <c r="M81" s="56">
        <v>96.59028098869932</v>
      </c>
      <c r="N81" s="56">
        <v>286.03185191019122</v>
      </c>
      <c r="O81" s="54">
        <v>460.35342664700181</v>
      </c>
      <c r="P81" s="54">
        <v>321.6620091599595</v>
      </c>
      <c r="Q81" s="56">
        <v>67.196515477813321</v>
      </c>
      <c r="R81" s="56">
        <v>69.383145583651313</v>
      </c>
      <c r="S81" s="54">
        <v>73.452087959979096</v>
      </c>
      <c r="T81" s="56">
        <v>87.314642215311522</v>
      </c>
      <c r="U81" s="56">
        <v>5.1025780000000003</v>
      </c>
      <c r="V81" s="56">
        <v>2.81229525</v>
      </c>
      <c r="W81" s="56">
        <v>1.3234320000000004</v>
      </c>
      <c r="X81" s="56">
        <v>20.627059500000001</v>
      </c>
      <c r="Y81" s="56">
        <v>0.35399249999999999</v>
      </c>
      <c r="Z81" s="56">
        <v>4.1015079999999999</v>
      </c>
      <c r="AA81" s="56">
        <v>1.2478100000000003</v>
      </c>
      <c r="AB81" s="56">
        <v>4.9567924999999988</v>
      </c>
      <c r="AC81" s="54">
        <v>150</v>
      </c>
      <c r="AD81" s="54">
        <v>39.689039999999991</v>
      </c>
      <c r="AE81" s="54">
        <v>20.897976</v>
      </c>
      <c r="AF81" s="58">
        <v>0.1</v>
      </c>
      <c r="AG81" s="102">
        <v>0.02</v>
      </c>
    </row>
    <row r="82" spans="1:33" ht="15" thickBot="1" x14ac:dyDescent="0.2">
      <c r="A82" t="s">
        <v>1097</v>
      </c>
      <c r="B82" s="99" t="s">
        <v>214</v>
      </c>
      <c r="C82" s="100" t="s">
        <v>405</v>
      </c>
      <c r="D82" s="23" t="s">
        <v>1094</v>
      </c>
      <c r="E82" s="46">
        <v>1</v>
      </c>
      <c r="F82" s="61" t="s">
        <v>393</v>
      </c>
      <c r="G82" s="63">
        <v>6.8457323503904295</v>
      </c>
      <c r="H82" s="63">
        <v>7.1913251153474107</v>
      </c>
      <c r="I82" s="63">
        <v>11.495355040839287</v>
      </c>
      <c r="J82" s="63">
        <v>89.665323995985474</v>
      </c>
      <c r="K82" s="63">
        <v>148.84668000409846</v>
      </c>
      <c r="L82" s="61">
        <v>893.6574900477865</v>
      </c>
      <c r="M82" s="63">
        <v>238.83789918494435</v>
      </c>
      <c r="N82" s="63">
        <v>167.58589462515911</v>
      </c>
      <c r="O82" s="61">
        <v>316.30055702136252</v>
      </c>
      <c r="P82" s="61">
        <v>205.55068939540575</v>
      </c>
      <c r="Q82" s="63">
        <v>74.255562417629662</v>
      </c>
      <c r="R82" s="63">
        <v>81.871400704006263</v>
      </c>
      <c r="S82" s="61">
        <v>86.090796115402171</v>
      </c>
      <c r="T82" s="63">
        <v>105.30171623655723</v>
      </c>
      <c r="U82" s="63">
        <v>6.7950390000000009</v>
      </c>
      <c r="V82" s="63">
        <v>3.8092792499999999</v>
      </c>
      <c r="W82" s="63">
        <v>2.1231650000000006</v>
      </c>
      <c r="X82" s="63">
        <v>30.030718499999995</v>
      </c>
      <c r="Y82" s="63">
        <v>0.23474500000000001</v>
      </c>
      <c r="Z82" s="63">
        <v>3.0521173333333325</v>
      </c>
      <c r="AA82" s="63">
        <v>2.1316100000000002</v>
      </c>
      <c r="AB82" s="63">
        <v>9.747660999999999</v>
      </c>
      <c r="AC82" s="61">
        <v>400</v>
      </c>
      <c r="AD82" s="61">
        <v>115.0597875</v>
      </c>
      <c r="AE82" s="61">
        <v>31.786925500000002</v>
      </c>
      <c r="AF82" s="65">
        <v>0.3</v>
      </c>
      <c r="AG82" s="103">
        <v>0.02</v>
      </c>
    </row>
    <row r="83" spans="1:33" ht="15" thickBot="1" x14ac:dyDescent="0.2">
      <c r="A83" t="s">
        <v>1097</v>
      </c>
      <c r="B83" s="94" t="s">
        <v>214</v>
      </c>
      <c r="C83" s="95" t="s">
        <v>406</v>
      </c>
      <c r="D83" s="23" t="s">
        <v>1094</v>
      </c>
      <c r="E83" s="35">
        <v>2</v>
      </c>
      <c r="F83" s="36" t="s">
        <v>393</v>
      </c>
      <c r="G83" s="38">
        <v>6.6664189659723467</v>
      </c>
      <c r="H83" s="38">
        <v>6.9768451267865554</v>
      </c>
      <c r="I83" s="38">
        <v>11.225639162349468</v>
      </c>
      <c r="J83" s="38">
        <v>87.755044020639829</v>
      </c>
      <c r="K83" s="38">
        <v>131.17959892159357</v>
      </c>
      <c r="L83" s="36">
        <v>893.99364261903429</v>
      </c>
      <c r="M83" s="38">
        <v>209.62331985459392</v>
      </c>
      <c r="N83" s="38">
        <v>193.77532284265158</v>
      </c>
      <c r="O83" s="36">
        <v>341.17660243012824</v>
      </c>
      <c r="P83" s="36">
        <v>229.19434548270846</v>
      </c>
      <c r="Q83" s="38">
        <v>59.858317955145957</v>
      </c>
      <c r="R83" s="38">
        <v>80.864674077453373</v>
      </c>
      <c r="S83" s="36">
        <v>84.365878398561179</v>
      </c>
      <c r="T83" s="38">
        <v>105.14542337632902</v>
      </c>
      <c r="U83" s="38">
        <v>6.7950390000000009</v>
      </c>
      <c r="V83" s="38">
        <v>3.5952952499999991</v>
      </c>
      <c r="W83" s="38">
        <v>1.8970380000000004</v>
      </c>
      <c r="X83" s="38">
        <v>29.4007185</v>
      </c>
      <c r="Y83" s="38">
        <v>0.26198499999999997</v>
      </c>
      <c r="Z83" s="38">
        <v>3.3575733333333333</v>
      </c>
      <c r="AA83" s="38">
        <v>1.8679100000000002</v>
      </c>
      <c r="AB83" s="38">
        <v>8.3703839999999996</v>
      </c>
      <c r="AC83" s="36">
        <v>250</v>
      </c>
      <c r="AD83" s="36">
        <v>101.07662250000001</v>
      </c>
      <c r="AE83" s="36">
        <v>28.651925500000008</v>
      </c>
      <c r="AF83" s="40">
        <v>0.1</v>
      </c>
      <c r="AG83" s="96">
        <v>0.02</v>
      </c>
    </row>
    <row r="84" spans="1:33" ht="15" thickBot="1" x14ac:dyDescent="0.2">
      <c r="A84" t="s">
        <v>1097</v>
      </c>
      <c r="B84" s="94" t="s">
        <v>214</v>
      </c>
      <c r="C84" s="95" t="s">
        <v>407</v>
      </c>
      <c r="D84" s="23" t="s">
        <v>1094</v>
      </c>
      <c r="E84" s="35">
        <v>3</v>
      </c>
      <c r="F84" s="36" t="s">
        <v>393</v>
      </c>
      <c r="G84" s="38">
        <v>6.237174386193038</v>
      </c>
      <c r="H84" s="38">
        <v>6.4377506425944508</v>
      </c>
      <c r="I84" s="38">
        <v>10.608385854784437</v>
      </c>
      <c r="J84" s="38">
        <v>83.051402849371939</v>
      </c>
      <c r="K84" s="38">
        <v>104.73311208675614</v>
      </c>
      <c r="L84" s="36">
        <v>897.80487746024869</v>
      </c>
      <c r="M84" s="38">
        <v>166.44307045948131</v>
      </c>
      <c r="N84" s="38">
        <v>225.3228784257534</v>
      </c>
      <c r="O84" s="36">
        <v>382.06278846250365</v>
      </c>
      <c r="P84" s="36">
        <v>260.36323567080188</v>
      </c>
      <c r="Q84" s="38">
        <v>57.29279243197923</v>
      </c>
      <c r="R84" s="38">
        <v>77.472674087814923</v>
      </c>
      <c r="S84" s="36">
        <v>80.971752364539995</v>
      </c>
      <c r="T84" s="38">
        <v>101.03088801840683</v>
      </c>
      <c r="U84" s="38">
        <v>6.7950390000000009</v>
      </c>
      <c r="V84" s="38">
        <v>3.3578032499999995</v>
      </c>
      <c r="W84" s="38">
        <v>1.7149110000000001</v>
      </c>
      <c r="X84" s="38">
        <v>27.870718500000002</v>
      </c>
      <c r="Y84" s="38">
        <v>0.27362499999999995</v>
      </c>
      <c r="Z84" s="38">
        <v>3.4327893333333339</v>
      </c>
      <c r="AA84" s="38">
        <v>1.6327099999999999</v>
      </c>
      <c r="AB84" s="38">
        <v>7.243049000000001</v>
      </c>
      <c r="AC84" s="36">
        <v>250</v>
      </c>
      <c r="AD84" s="36">
        <v>88.687777499999996</v>
      </c>
      <c r="AE84" s="36">
        <v>26.066925500000007</v>
      </c>
      <c r="AF84" s="40">
        <v>0.1</v>
      </c>
      <c r="AG84" s="96">
        <v>0.02</v>
      </c>
    </row>
    <row r="85" spans="1:33" ht="15" thickBot="1" x14ac:dyDescent="0.2">
      <c r="A85" t="s">
        <v>1097</v>
      </c>
      <c r="B85" s="94" t="s">
        <v>214</v>
      </c>
      <c r="C85" s="95" t="s">
        <v>408</v>
      </c>
      <c r="D85" s="23" t="s">
        <v>1094</v>
      </c>
      <c r="E85" s="35">
        <v>4</v>
      </c>
      <c r="F85" s="36" t="s">
        <v>393</v>
      </c>
      <c r="G85" s="38">
        <v>5.690590883746256</v>
      </c>
      <c r="H85" s="38">
        <v>5.7453621345797208</v>
      </c>
      <c r="I85" s="38">
        <v>9.8226574887709361</v>
      </c>
      <c r="J85" s="38">
        <v>76.673649201505171</v>
      </c>
      <c r="K85" s="38">
        <v>87.325266216746016</v>
      </c>
      <c r="L85" s="36">
        <v>900.0595033710365</v>
      </c>
      <c r="M85" s="38">
        <v>138.52616684946713</v>
      </c>
      <c r="N85" s="38">
        <v>260.59114430681234</v>
      </c>
      <c r="O85" s="36">
        <v>418.702038183627</v>
      </c>
      <c r="P85" s="36">
        <v>300.75484950930286</v>
      </c>
      <c r="Q85" s="38">
        <v>46.526293316559794</v>
      </c>
      <c r="R85" s="38">
        <v>72.483280842499241</v>
      </c>
      <c r="S85" s="36">
        <v>78.322828668129731</v>
      </c>
      <c r="T85" s="38">
        <v>100.7368447710608</v>
      </c>
      <c r="U85" s="38">
        <v>6.7950390000000009</v>
      </c>
      <c r="V85" s="38">
        <v>3.0968032499999998</v>
      </c>
      <c r="W85" s="38">
        <v>1.5767840000000004</v>
      </c>
      <c r="X85" s="38">
        <v>25.440718500000006</v>
      </c>
      <c r="Y85" s="38">
        <v>0.26966499999999999</v>
      </c>
      <c r="Z85" s="38">
        <v>3.2777653333333334</v>
      </c>
      <c r="AA85" s="38">
        <v>1.4260099999999998</v>
      </c>
      <c r="AB85" s="38">
        <v>6.3656560000000013</v>
      </c>
      <c r="AC85" s="36">
        <v>250</v>
      </c>
      <c r="AD85" s="36">
        <v>77.893252499999988</v>
      </c>
      <c r="AE85" s="36">
        <v>24.031925500000003</v>
      </c>
      <c r="AF85" s="40">
        <v>0.1</v>
      </c>
      <c r="AG85" s="96">
        <v>0.02</v>
      </c>
    </row>
    <row r="86" spans="1:33" ht="15" thickBot="1" x14ac:dyDescent="0.2">
      <c r="A86" t="s">
        <v>1097</v>
      </c>
      <c r="B86" s="94" t="s">
        <v>214</v>
      </c>
      <c r="C86" s="95" t="s">
        <v>409</v>
      </c>
      <c r="D86" s="23" t="s">
        <v>1094</v>
      </c>
      <c r="E86" s="35">
        <v>5</v>
      </c>
      <c r="F86" s="36" t="s">
        <v>393</v>
      </c>
      <c r="G86" s="38">
        <v>5.1451677934754931</v>
      </c>
      <c r="H86" s="38">
        <v>5.0548918406196988</v>
      </c>
      <c r="I86" s="38">
        <v>9.0289970136828064</v>
      </c>
      <c r="J86" s="38">
        <v>69.92586270630251</v>
      </c>
      <c r="K86" s="38">
        <v>75.991823849051698</v>
      </c>
      <c r="L86" s="36">
        <v>900.35083215235807</v>
      </c>
      <c r="M86" s="38">
        <v>120.55288716348109</v>
      </c>
      <c r="N86" s="38">
        <v>276.68385658321347</v>
      </c>
      <c r="O86" s="36">
        <v>435.89760358143633</v>
      </c>
      <c r="P86" s="36">
        <v>319.6196507385016</v>
      </c>
      <c r="Q86" s="38">
        <v>43.259569447010179</v>
      </c>
      <c r="R86" s="38">
        <v>66.578203658820243</v>
      </c>
      <c r="S86" s="36">
        <v>76.407077997242681</v>
      </c>
      <c r="T86" s="38">
        <v>100.10014103324609</v>
      </c>
      <c r="U86" s="38">
        <v>6.7950390000000009</v>
      </c>
      <c r="V86" s="38">
        <v>2.81229525</v>
      </c>
      <c r="W86" s="38">
        <v>1.4826570000000006</v>
      </c>
      <c r="X86" s="38">
        <v>22.110718500000001</v>
      </c>
      <c r="Y86" s="38">
        <v>0.25010500000000002</v>
      </c>
      <c r="Z86" s="38">
        <v>2.892501333333334</v>
      </c>
      <c r="AA86" s="38">
        <v>1.2478100000000003</v>
      </c>
      <c r="AB86" s="38">
        <v>5.7382050000000007</v>
      </c>
      <c r="AC86" s="36">
        <v>150</v>
      </c>
      <c r="AD86" s="36">
        <v>68.693047499999992</v>
      </c>
      <c r="AE86" s="36">
        <v>22.546925500000004</v>
      </c>
      <c r="AF86" s="40">
        <v>0.1</v>
      </c>
      <c r="AG86" s="96">
        <v>0.02</v>
      </c>
    </row>
    <row r="87" spans="1:33" ht="15" thickBot="1" x14ac:dyDescent="0.2">
      <c r="A87" t="s">
        <v>1097</v>
      </c>
      <c r="B87" s="99" t="s">
        <v>217</v>
      </c>
      <c r="C87" s="100" t="s">
        <v>410</v>
      </c>
      <c r="D87" s="23" t="s">
        <v>1094</v>
      </c>
      <c r="E87" s="46">
        <v>1</v>
      </c>
      <c r="F87" s="47" t="s">
        <v>393</v>
      </c>
      <c r="G87" s="49">
        <v>6.8863227912600404</v>
      </c>
      <c r="H87" s="49">
        <v>7.2600706126923837</v>
      </c>
      <c r="I87" s="49">
        <v>11.53182947227571</v>
      </c>
      <c r="J87" s="49">
        <v>89.841478876919567</v>
      </c>
      <c r="K87" s="49">
        <v>133.18912649393596</v>
      </c>
      <c r="L87" s="47">
        <v>896.18999066979711</v>
      </c>
      <c r="M87" s="49">
        <v>212.91583341212441</v>
      </c>
      <c r="N87" s="49">
        <v>155.14531910247425</v>
      </c>
      <c r="O87" s="47">
        <v>289.62326530012064</v>
      </c>
      <c r="P87" s="47">
        <v>192.30339971251732</v>
      </c>
      <c r="Q87" s="49">
        <v>98.404214059391478</v>
      </c>
      <c r="R87" s="49">
        <v>82.907899133837432</v>
      </c>
      <c r="S87" s="47">
        <v>84.54214565628051</v>
      </c>
      <c r="T87" s="49">
        <v>102.59418788013481</v>
      </c>
      <c r="U87" s="49">
        <v>6.7950390000000009</v>
      </c>
      <c r="V87" s="49">
        <v>3.8092792499999999</v>
      </c>
      <c r="W87" s="49">
        <v>2.1231650000000006</v>
      </c>
      <c r="X87" s="49">
        <v>30.030718499999995</v>
      </c>
      <c r="Y87" s="49">
        <v>0.23474500000000001</v>
      </c>
      <c r="Z87" s="49">
        <v>4.2611239999999997</v>
      </c>
      <c r="AA87" s="49">
        <v>2.1316100000000002</v>
      </c>
      <c r="AB87" s="49">
        <v>8.966248499999999</v>
      </c>
      <c r="AC87" s="47">
        <v>400</v>
      </c>
      <c r="AD87" s="47">
        <v>86.055779999999984</v>
      </c>
      <c r="AE87" s="47">
        <v>30.137975999999998</v>
      </c>
      <c r="AF87" s="51">
        <v>0.3</v>
      </c>
      <c r="AG87" s="101">
        <v>0.02</v>
      </c>
    </row>
    <row r="88" spans="1:33" ht="15" thickBot="1" x14ac:dyDescent="0.2">
      <c r="A88" t="s">
        <v>1097</v>
      </c>
      <c r="B88" s="94" t="s">
        <v>217</v>
      </c>
      <c r="C88" s="95" t="s">
        <v>411</v>
      </c>
      <c r="D88" s="23" t="s">
        <v>1094</v>
      </c>
      <c r="E88" s="35">
        <v>2</v>
      </c>
      <c r="F88" s="54" t="s">
        <v>393</v>
      </c>
      <c r="G88" s="56">
        <v>6.8518949295882869</v>
      </c>
      <c r="H88" s="56">
        <v>7.228430484547415</v>
      </c>
      <c r="I88" s="56">
        <v>11.468493049055006</v>
      </c>
      <c r="J88" s="56">
        <v>89.271003408080887</v>
      </c>
      <c r="K88" s="56">
        <v>123.97393309840321</v>
      </c>
      <c r="L88" s="54">
        <v>894.23799011783888</v>
      </c>
      <c r="M88" s="56">
        <v>197.77264710352776</v>
      </c>
      <c r="N88" s="56">
        <v>177.06509050876497</v>
      </c>
      <c r="O88" s="54">
        <v>309.83425976247509</v>
      </c>
      <c r="P88" s="54">
        <v>212.57952921593341</v>
      </c>
      <c r="Q88" s="56">
        <v>80.087645586008776</v>
      </c>
      <c r="R88" s="56">
        <v>83.131133338316033</v>
      </c>
      <c r="S88" s="54">
        <v>83.522671230357219</v>
      </c>
      <c r="T88" s="56">
        <v>103.71336777783624</v>
      </c>
      <c r="U88" s="56">
        <v>6.7950390000000009</v>
      </c>
      <c r="V88" s="56">
        <v>3.5952952499999991</v>
      </c>
      <c r="W88" s="56">
        <v>1.8970380000000004</v>
      </c>
      <c r="X88" s="56">
        <v>29.4007185</v>
      </c>
      <c r="Y88" s="56">
        <v>0.26198499999999997</v>
      </c>
      <c r="Z88" s="56">
        <v>4.5665800000000001</v>
      </c>
      <c r="AA88" s="56">
        <v>1.8679100000000002</v>
      </c>
      <c r="AB88" s="56">
        <v>7.5889714999999986</v>
      </c>
      <c r="AC88" s="54">
        <v>250</v>
      </c>
      <c r="AD88" s="54">
        <v>72.072614999999999</v>
      </c>
      <c r="AE88" s="54">
        <v>27.002976000000004</v>
      </c>
      <c r="AF88" s="58">
        <v>0.1</v>
      </c>
      <c r="AG88" s="102">
        <v>0.02</v>
      </c>
    </row>
    <row r="89" spans="1:33" ht="15" thickBot="1" x14ac:dyDescent="0.2">
      <c r="A89" t="s">
        <v>1097</v>
      </c>
      <c r="B89" s="94" t="s">
        <v>217</v>
      </c>
      <c r="C89" s="95" t="s">
        <v>412</v>
      </c>
      <c r="D89" s="23" t="s">
        <v>1094</v>
      </c>
      <c r="E89" s="35">
        <v>3</v>
      </c>
      <c r="F89" s="54" t="s">
        <v>393</v>
      </c>
      <c r="G89" s="56">
        <v>6.5939441876831095</v>
      </c>
      <c r="H89" s="56">
        <v>6.9066323839249968</v>
      </c>
      <c r="I89" s="56">
        <v>11.096849425593033</v>
      </c>
      <c r="J89" s="56">
        <v>86.108273457556322</v>
      </c>
      <c r="K89" s="56">
        <v>101.39836672608334</v>
      </c>
      <c r="L89" s="54">
        <v>899.91326771355625</v>
      </c>
      <c r="M89" s="56">
        <v>161.05861261172646</v>
      </c>
      <c r="N89" s="56">
        <v>203.86949076806854</v>
      </c>
      <c r="O89" s="54">
        <v>340.73470125173435</v>
      </c>
      <c r="P89" s="54">
        <v>239.1796221138321</v>
      </c>
      <c r="Q89" s="56">
        <v>80.40742263496584</v>
      </c>
      <c r="R89" s="56">
        <v>81.323844370610175</v>
      </c>
      <c r="S89" s="54">
        <v>80.454302539705779</v>
      </c>
      <c r="T89" s="56">
        <v>98.717011740301388</v>
      </c>
      <c r="U89" s="56">
        <v>6.7950390000000009</v>
      </c>
      <c r="V89" s="56">
        <v>3.3578032499999995</v>
      </c>
      <c r="W89" s="56">
        <v>1.7149110000000001</v>
      </c>
      <c r="X89" s="56">
        <v>27.870718500000002</v>
      </c>
      <c r="Y89" s="56">
        <v>0.27362499999999995</v>
      </c>
      <c r="Z89" s="56">
        <v>4.6417959999999994</v>
      </c>
      <c r="AA89" s="56">
        <v>1.6327099999999999</v>
      </c>
      <c r="AB89" s="56">
        <v>6.4616365</v>
      </c>
      <c r="AC89" s="54">
        <v>250</v>
      </c>
      <c r="AD89" s="54">
        <v>59.683769999999996</v>
      </c>
      <c r="AE89" s="54">
        <v>24.417976000000003</v>
      </c>
      <c r="AF89" s="58">
        <v>0.1</v>
      </c>
      <c r="AG89" s="102">
        <v>0.02</v>
      </c>
    </row>
    <row r="90" spans="1:33" ht="15" thickBot="1" x14ac:dyDescent="0.2">
      <c r="A90" t="s">
        <v>1097</v>
      </c>
      <c r="B90" s="94" t="s">
        <v>217</v>
      </c>
      <c r="C90" s="95" t="s">
        <v>413</v>
      </c>
      <c r="D90" s="23" t="s">
        <v>1094</v>
      </c>
      <c r="E90" s="35">
        <v>4</v>
      </c>
      <c r="F90" s="54" t="s">
        <v>393</v>
      </c>
      <c r="G90" s="56">
        <v>6.224653995813453</v>
      </c>
      <c r="H90" s="56">
        <v>6.4419395335665683</v>
      </c>
      <c r="I90" s="56">
        <v>10.567281631260617</v>
      </c>
      <c r="J90" s="56">
        <v>80.470874264285072</v>
      </c>
      <c r="K90" s="56">
        <v>81.978208400274383</v>
      </c>
      <c r="L90" s="54">
        <v>903.34849737926265</v>
      </c>
      <c r="M90" s="56">
        <v>130.02822715657609</v>
      </c>
      <c r="N90" s="56">
        <v>236.71468589393703</v>
      </c>
      <c r="O90" s="54">
        <v>381.06231571244189</v>
      </c>
      <c r="P90" s="54">
        <v>277.59279758926527</v>
      </c>
      <c r="Q90" s="56">
        <v>69.744509456873999</v>
      </c>
      <c r="R90" s="56">
        <v>77.688211274486065</v>
      </c>
      <c r="S90" s="54">
        <v>77.39050187052797</v>
      </c>
      <c r="T90" s="56">
        <v>97.40087625369172</v>
      </c>
      <c r="U90" s="56">
        <v>6.7950390000000009</v>
      </c>
      <c r="V90" s="56">
        <v>3.0968032499999998</v>
      </c>
      <c r="W90" s="56">
        <v>1.5767840000000004</v>
      </c>
      <c r="X90" s="56">
        <v>25.440718500000006</v>
      </c>
      <c r="Y90" s="56">
        <v>0.26966499999999999</v>
      </c>
      <c r="Z90" s="56">
        <v>4.4867719999999993</v>
      </c>
      <c r="AA90" s="56">
        <v>1.4260099999999998</v>
      </c>
      <c r="AB90" s="56">
        <v>5.5842435000000004</v>
      </c>
      <c r="AC90" s="54">
        <v>250</v>
      </c>
      <c r="AD90" s="54">
        <v>48.889244999999988</v>
      </c>
      <c r="AE90" s="54">
        <v>22.382976000000003</v>
      </c>
      <c r="AF90" s="58">
        <v>0.1</v>
      </c>
      <c r="AG90" s="102">
        <v>0.02</v>
      </c>
    </row>
    <row r="91" spans="1:33" ht="15" thickBot="1" x14ac:dyDescent="0.2">
      <c r="A91" t="s">
        <v>1097</v>
      </c>
      <c r="B91" s="94" t="s">
        <v>217</v>
      </c>
      <c r="C91" s="95" t="s">
        <v>414</v>
      </c>
      <c r="D91" s="23" t="s">
        <v>1094</v>
      </c>
      <c r="E91" s="35">
        <v>5</v>
      </c>
      <c r="F91" s="54" t="s">
        <v>393</v>
      </c>
      <c r="G91" s="56">
        <v>5.5873972878064837</v>
      </c>
      <c r="H91" s="56">
        <v>5.6225705115060451</v>
      </c>
      <c r="I91" s="56">
        <v>9.66476605261213</v>
      </c>
      <c r="J91" s="56">
        <v>72.98970474273095</v>
      </c>
      <c r="K91" s="56">
        <v>71.195767523030852</v>
      </c>
      <c r="L91" s="54">
        <v>904.29292862770819</v>
      </c>
      <c r="M91" s="56">
        <v>112.99129758713541</v>
      </c>
      <c r="N91" s="56">
        <v>260.90881219088061</v>
      </c>
      <c r="O91" s="54">
        <v>408.41792304929345</v>
      </c>
      <c r="P91" s="54">
        <v>303.15336477220569</v>
      </c>
      <c r="Q91" s="56">
        <v>60.315283528902448</v>
      </c>
      <c r="R91" s="56">
        <v>70.98253289646911</v>
      </c>
      <c r="S91" s="54">
        <v>75.506178407457909</v>
      </c>
      <c r="T91" s="56">
        <v>96.503236504915577</v>
      </c>
      <c r="U91" s="56">
        <v>6.7950390000000009</v>
      </c>
      <c r="V91" s="56">
        <v>2.81229525</v>
      </c>
      <c r="W91" s="56">
        <v>1.4826570000000006</v>
      </c>
      <c r="X91" s="56">
        <v>22.110718500000001</v>
      </c>
      <c r="Y91" s="56">
        <v>0.25010500000000002</v>
      </c>
      <c r="Z91" s="56">
        <v>4.1015079999999999</v>
      </c>
      <c r="AA91" s="56">
        <v>1.2478100000000003</v>
      </c>
      <c r="AB91" s="56">
        <v>4.9567924999999988</v>
      </c>
      <c r="AC91" s="54">
        <v>150</v>
      </c>
      <c r="AD91" s="54">
        <v>39.689039999999991</v>
      </c>
      <c r="AE91" s="54">
        <v>20.897976</v>
      </c>
      <c r="AF91" s="58">
        <v>0.1</v>
      </c>
      <c r="AG91" s="102">
        <v>0.02</v>
      </c>
    </row>
    <row r="92" spans="1:33" ht="15" thickBot="1" x14ac:dyDescent="0.2">
      <c r="A92" t="s">
        <v>1097</v>
      </c>
      <c r="B92" s="99" t="s">
        <v>109</v>
      </c>
      <c r="C92" s="100" t="s">
        <v>415</v>
      </c>
      <c r="D92" s="23" t="s">
        <v>1094</v>
      </c>
      <c r="E92" s="46">
        <v>1</v>
      </c>
      <c r="F92" s="61" t="s">
        <v>393</v>
      </c>
      <c r="G92" s="63">
        <v>6.9869950455516721</v>
      </c>
      <c r="H92" s="63">
        <v>7.3775488715812427</v>
      </c>
      <c r="I92" s="63">
        <v>11.686553976298029</v>
      </c>
      <c r="J92" s="63">
        <v>90.929103708206142</v>
      </c>
      <c r="K92" s="63">
        <v>164.219062566231</v>
      </c>
      <c r="L92" s="61">
        <v>882.43093869164647</v>
      </c>
      <c r="M92" s="63">
        <v>264.43699688206868</v>
      </c>
      <c r="N92" s="63">
        <v>134.90004797907503</v>
      </c>
      <c r="O92" s="61">
        <v>246.85489987208391</v>
      </c>
      <c r="P92" s="61">
        <v>182.14685225561146</v>
      </c>
      <c r="Q92" s="63">
        <v>63.429509112865844</v>
      </c>
      <c r="R92" s="63">
        <v>83.47228030963214</v>
      </c>
      <c r="S92" s="61">
        <v>87.36661296056387</v>
      </c>
      <c r="T92" s="63">
        <v>115.57876434786421</v>
      </c>
      <c r="U92" s="63">
        <v>11.222824268956098</v>
      </c>
      <c r="V92" s="63">
        <v>3.3176667916798408</v>
      </c>
      <c r="W92" s="63">
        <v>2.4235371436366768</v>
      </c>
      <c r="X92" s="63">
        <v>26.327163202953784</v>
      </c>
      <c r="Y92" s="63">
        <v>0.23474500000000001</v>
      </c>
      <c r="Z92" s="63">
        <v>4.2611239999999997</v>
      </c>
      <c r="AA92" s="63">
        <v>2.7481324038572308</v>
      </c>
      <c r="AB92" s="63">
        <v>9.747660999999999</v>
      </c>
      <c r="AC92" s="61">
        <v>400</v>
      </c>
      <c r="AD92" s="61">
        <v>115.0597875</v>
      </c>
      <c r="AE92" s="61">
        <v>31.786925500000002</v>
      </c>
      <c r="AF92" s="65">
        <v>0.3</v>
      </c>
      <c r="AG92" s="103">
        <v>0.02</v>
      </c>
    </row>
    <row r="93" spans="1:33" ht="15" thickBot="1" x14ac:dyDescent="0.2">
      <c r="A93" t="s">
        <v>1097</v>
      </c>
      <c r="B93" s="94" t="s">
        <v>109</v>
      </c>
      <c r="C93" s="95" t="s">
        <v>416</v>
      </c>
      <c r="D93" s="23" t="s">
        <v>1094</v>
      </c>
      <c r="E93" s="35">
        <v>2</v>
      </c>
      <c r="F93" s="36" t="s">
        <v>393</v>
      </c>
      <c r="G93" s="38">
        <v>6.8621774453625513</v>
      </c>
      <c r="H93" s="38">
        <v>7.223693389074783</v>
      </c>
      <c r="I93" s="38">
        <v>11.504688182506264</v>
      </c>
      <c r="J93" s="38">
        <v>89.575365199093227</v>
      </c>
      <c r="K93" s="38">
        <v>151.61372452553965</v>
      </c>
      <c r="L93" s="36">
        <v>886.41611610314567</v>
      </c>
      <c r="M93" s="38">
        <v>243.49714266842585</v>
      </c>
      <c r="N93" s="38">
        <v>158.60359291887767</v>
      </c>
      <c r="O93" s="36">
        <v>267.64214040322094</v>
      </c>
      <c r="P93" s="36">
        <v>205.38296897252755</v>
      </c>
      <c r="Q93" s="38">
        <v>51.507939007479138</v>
      </c>
      <c r="R93" s="38">
        <v>82.479561221749861</v>
      </c>
      <c r="S93" s="36">
        <v>86.428158226348899</v>
      </c>
      <c r="T93" s="38">
        <v>112.92118823727557</v>
      </c>
      <c r="U93" s="38">
        <v>11.222824268956098</v>
      </c>
      <c r="V93" s="38">
        <v>3.1312988296169855</v>
      </c>
      <c r="W93" s="38">
        <v>2.165419105858581</v>
      </c>
      <c r="X93" s="38">
        <v>25.760869520122018</v>
      </c>
      <c r="Y93" s="38">
        <v>0.26198499999999997</v>
      </c>
      <c r="Z93" s="38">
        <v>4.5665800000000001</v>
      </c>
      <c r="AA93" s="38">
        <v>2.4845324038572305</v>
      </c>
      <c r="AB93" s="38">
        <v>8.3703839999999996</v>
      </c>
      <c r="AC93" s="36">
        <v>250</v>
      </c>
      <c r="AD93" s="36">
        <v>101.07662250000001</v>
      </c>
      <c r="AE93" s="36">
        <v>28.651925500000008</v>
      </c>
      <c r="AF93" s="40">
        <v>0.1</v>
      </c>
      <c r="AG93" s="96">
        <v>0.02</v>
      </c>
    </row>
    <row r="94" spans="1:33" ht="15" thickBot="1" x14ac:dyDescent="0.2">
      <c r="A94" t="s">
        <v>1097</v>
      </c>
      <c r="B94" s="94" t="s">
        <v>109</v>
      </c>
      <c r="C94" s="95" t="s">
        <v>417</v>
      </c>
      <c r="D94" s="23" t="s">
        <v>1094</v>
      </c>
      <c r="E94" s="35">
        <v>3</v>
      </c>
      <c r="F94" s="36" t="s">
        <v>393</v>
      </c>
      <c r="G94" s="38">
        <v>6.7390774912441005</v>
      </c>
      <c r="H94" s="38">
        <v>7.0749940664904081</v>
      </c>
      <c r="I94" s="38">
        <v>11.321440147841514</v>
      </c>
      <c r="J94" s="38">
        <v>88.315527716000318</v>
      </c>
      <c r="K94" s="38">
        <v>137.12124539876092</v>
      </c>
      <c r="L94" s="36">
        <v>887.36760518432425</v>
      </c>
      <c r="M94" s="38">
        <v>219.46655229698098</v>
      </c>
      <c r="N94" s="38">
        <v>177.28067262240967</v>
      </c>
      <c r="O94" s="36">
        <v>285.97684018796951</v>
      </c>
      <c r="P94" s="36">
        <v>222.5017499660668</v>
      </c>
      <c r="Q94" s="38">
        <v>51.472711952236097</v>
      </c>
      <c r="R94" s="38">
        <v>81.704803092304701</v>
      </c>
      <c r="S94" s="36">
        <v>85.073727719812908</v>
      </c>
      <c r="T94" s="38">
        <v>110.44443882484236</v>
      </c>
      <c r="U94" s="38">
        <v>11.222824268956098</v>
      </c>
      <c r="V94" s="38">
        <v>2.9244567290569843</v>
      </c>
      <c r="W94" s="38">
        <v>1.9575259136859906</v>
      </c>
      <c r="X94" s="38">
        <v>24.385584861816294</v>
      </c>
      <c r="Y94" s="38">
        <v>0.27362499999999995</v>
      </c>
      <c r="Z94" s="38">
        <v>4.6417959999999994</v>
      </c>
      <c r="AA94" s="38">
        <v>2.2495324038572306</v>
      </c>
      <c r="AB94" s="38">
        <v>7.243049000000001</v>
      </c>
      <c r="AC94" s="36">
        <v>250</v>
      </c>
      <c r="AD94" s="36">
        <v>88.687777499999996</v>
      </c>
      <c r="AE94" s="36">
        <v>26.066925500000007</v>
      </c>
      <c r="AF94" s="40">
        <v>0.1</v>
      </c>
      <c r="AG94" s="96">
        <v>0.02</v>
      </c>
    </row>
    <row r="95" spans="1:33" ht="15" thickBot="1" x14ac:dyDescent="0.2">
      <c r="A95" t="s">
        <v>1097</v>
      </c>
      <c r="B95" s="94" t="s">
        <v>109</v>
      </c>
      <c r="C95" s="95" t="s">
        <v>418</v>
      </c>
      <c r="D95" s="23" t="s">
        <v>1094</v>
      </c>
      <c r="E95" s="35">
        <v>4</v>
      </c>
      <c r="F95" s="36" t="s">
        <v>393</v>
      </c>
      <c r="G95" s="38">
        <v>6.3475940650817497</v>
      </c>
      <c r="H95" s="38">
        <v>6.5799210047610472</v>
      </c>
      <c r="I95" s="38">
        <v>10.763477622490935</v>
      </c>
      <c r="J95" s="38">
        <v>84.440810084343553</v>
      </c>
      <c r="K95" s="38">
        <v>120.43751903656393</v>
      </c>
      <c r="L95" s="36">
        <v>893.5244047032719</v>
      </c>
      <c r="M95" s="38">
        <v>192.01837710280302</v>
      </c>
      <c r="N95" s="38">
        <v>207.15276944049026</v>
      </c>
      <c r="O95" s="36">
        <v>313.02678644995405</v>
      </c>
      <c r="P95" s="36">
        <v>255.40181537381594</v>
      </c>
      <c r="Q95" s="38">
        <v>50.813165834456299</v>
      </c>
      <c r="R95" s="38">
        <v>78.388612997599338</v>
      </c>
      <c r="S95" s="36">
        <v>83.203241006336256</v>
      </c>
      <c r="T95" s="38">
        <v>110.1878611271306</v>
      </c>
      <c r="U95" s="38">
        <v>11.222824268956098</v>
      </c>
      <c r="V95" s="38">
        <v>2.697140489999835</v>
      </c>
      <c r="W95" s="38">
        <v>1.799857567118907</v>
      </c>
      <c r="X95" s="38">
        <v>22.201309228036617</v>
      </c>
      <c r="Y95" s="38">
        <v>0.26966499999999999</v>
      </c>
      <c r="Z95" s="38">
        <v>4.4867719999999993</v>
      </c>
      <c r="AA95" s="38">
        <v>2.0431324038572307</v>
      </c>
      <c r="AB95" s="38">
        <v>6.3656560000000013</v>
      </c>
      <c r="AC95" s="36">
        <v>250</v>
      </c>
      <c r="AD95" s="36">
        <v>77.893252499999988</v>
      </c>
      <c r="AE95" s="36">
        <v>24.031925500000003</v>
      </c>
      <c r="AF95" s="40">
        <v>0.1</v>
      </c>
      <c r="AG95" s="96">
        <v>0.02</v>
      </c>
    </row>
    <row r="96" spans="1:33" ht="15" thickBot="1" x14ac:dyDescent="0.2">
      <c r="A96" t="s">
        <v>1097</v>
      </c>
      <c r="B96" s="94" t="s">
        <v>109</v>
      </c>
      <c r="C96" s="95" t="s">
        <v>419</v>
      </c>
      <c r="D96" s="23" t="s">
        <v>1094</v>
      </c>
      <c r="E96" s="35">
        <v>5</v>
      </c>
      <c r="F96" s="36" t="s">
        <v>393</v>
      </c>
      <c r="G96" s="38">
        <v>5.875818574572885</v>
      </c>
      <c r="H96" s="38">
        <v>5.9646711444458438</v>
      </c>
      <c r="I96" s="38">
        <v>10.106881445035022</v>
      </c>
      <c r="J96" s="38">
        <v>79.909378296204039</v>
      </c>
      <c r="K96" s="38">
        <v>108.31904900117708</v>
      </c>
      <c r="L96" s="36">
        <v>898.04610318331504</v>
      </c>
      <c r="M96" s="38">
        <v>172.24850731449729</v>
      </c>
      <c r="N96" s="38">
        <v>232.66375321664972</v>
      </c>
      <c r="O96" s="36">
        <v>338.96752566445792</v>
      </c>
      <c r="P96" s="36">
        <v>285.49079127833545</v>
      </c>
      <c r="Q96" s="38">
        <v>40.487372284936846</v>
      </c>
      <c r="R96" s="38">
        <v>73.41148038281932</v>
      </c>
      <c r="S96" s="36">
        <v>81.496670927242675</v>
      </c>
      <c r="T96" s="38">
        <v>102.47191011235955</v>
      </c>
      <c r="U96" s="38">
        <v>11.222824268956098</v>
      </c>
      <c r="V96" s="38">
        <v>2.4493501124455381</v>
      </c>
      <c r="W96" s="38">
        <v>1.6924140661573288</v>
      </c>
      <c r="X96" s="38">
        <v>19.208042618782979</v>
      </c>
      <c r="Y96" s="38">
        <v>0.25010500000000002</v>
      </c>
      <c r="Z96" s="38">
        <v>4.1015079999999999</v>
      </c>
      <c r="AA96" s="38">
        <v>1.8653324038572305</v>
      </c>
      <c r="AB96" s="38">
        <v>5.7382050000000007</v>
      </c>
      <c r="AC96" s="36">
        <v>150</v>
      </c>
      <c r="AD96" s="36">
        <v>68.693047499999992</v>
      </c>
      <c r="AE96" s="36">
        <v>22.546925500000004</v>
      </c>
      <c r="AF96" s="40">
        <v>0.1</v>
      </c>
      <c r="AG96" s="96">
        <v>0.02</v>
      </c>
    </row>
    <row r="97" spans="1:33" ht="15" thickBot="1" x14ac:dyDescent="0.2">
      <c r="A97" t="s">
        <v>1097</v>
      </c>
      <c r="B97" s="99" t="s">
        <v>222</v>
      </c>
      <c r="C97" s="100" t="s">
        <v>420</v>
      </c>
      <c r="D97" s="23" t="s">
        <v>1094</v>
      </c>
      <c r="E97" s="46">
        <v>1</v>
      </c>
      <c r="F97" s="47" t="s">
        <v>393</v>
      </c>
      <c r="G97" s="49">
        <v>6.7388257152623279</v>
      </c>
      <c r="H97" s="49">
        <v>7.0843559789600237</v>
      </c>
      <c r="I97" s="49">
        <v>11.309387539543209</v>
      </c>
      <c r="J97" s="49">
        <v>88.166881435361319</v>
      </c>
      <c r="K97" s="49">
        <v>127.54502557453742</v>
      </c>
      <c r="L97" s="47">
        <v>889.40501663542125</v>
      </c>
      <c r="M97" s="49">
        <v>203.67007902876392</v>
      </c>
      <c r="N97" s="49">
        <v>134.64812248402691</v>
      </c>
      <c r="O97" s="47">
        <v>225.65785337271038</v>
      </c>
      <c r="P97" s="47">
        <v>178.18489805424025</v>
      </c>
      <c r="Q97" s="49">
        <v>88.245801552576751</v>
      </c>
      <c r="R97" s="49">
        <v>82.123428567624444</v>
      </c>
      <c r="S97" s="47">
        <v>84.024740457842682</v>
      </c>
      <c r="T97" s="49">
        <v>109.08848227970029</v>
      </c>
      <c r="U97" s="49">
        <v>8.572966000000001</v>
      </c>
      <c r="V97" s="49">
        <v>4.0605029999999998</v>
      </c>
      <c r="W97" s="49">
        <v>2.7506600000000008</v>
      </c>
      <c r="X97" s="49">
        <v>31.123853999999994</v>
      </c>
      <c r="Y97" s="49">
        <v>0.23474500000000001</v>
      </c>
      <c r="Z97" s="49">
        <v>3.0521173333333325</v>
      </c>
      <c r="AA97" s="49">
        <v>2.1316100000000002</v>
      </c>
      <c r="AB97" s="49">
        <v>11.110286</v>
      </c>
      <c r="AC97" s="47">
        <v>400</v>
      </c>
      <c r="AD97" s="47">
        <v>86.055779999999984</v>
      </c>
      <c r="AE97" s="47">
        <v>36.697561999999998</v>
      </c>
      <c r="AF97" s="51">
        <v>0.3</v>
      </c>
      <c r="AG97" s="101">
        <v>0.02</v>
      </c>
    </row>
    <row r="98" spans="1:33" ht="15" thickBot="1" x14ac:dyDescent="0.2">
      <c r="A98" t="s">
        <v>1097</v>
      </c>
      <c r="B98" s="94" t="s">
        <v>222</v>
      </c>
      <c r="C98" s="95" t="s">
        <v>421</v>
      </c>
      <c r="D98" s="23" t="s">
        <v>1094</v>
      </c>
      <c r="E98" s="35">
        <v>2</v>
      </c>
      <c r="F98" s="54" t="s">
        <v>393</v>
      </c>
      <c r="G98" s="56">
        <v>6.6635960617614156</v>
      </c>
      <c r="H98" s="56">
        <v>7.0010247193077166</v>
      </c>
      <c r="I98" s="56">
        <v>11.188266581314952</v>
      </c>
      <c r="J98" s="56">
        <v>87.169423327253426</v>
      </c>
      <c r="K98" s="56">
        <v>121.20498872856811</v>
      </c>
      <c r="L98" s="54">
        <v>885.46137447530555</v>
      </c>
      <c r="M98" s="56">
        <v>193.29343709522882</v>
      </c>
      <c r="N98" s="56">
        <v>153.2717523726341</v>
      </c>
      <c r="O98" s="54">
        <v>239.66512139943632</v>
      </c>
      <c r="P98" s="54">
        <v>193.15978824328411</v>
      </c>
      <c r="Q98" s="56">
        <v>71.463065679611461</v>
      </c>
      <c r="R98" s="56">
        <v>81.988157295941733</v>
      </c>
      <c r="S98" s="54">
        <v>83.350267302103546</v>
      </c>
      <c r="T98" s="56">
        <v>113.39882860816462</v>
      </c>
      <c r="U98" s="56">
        <v>8.572966000000001</v>
      </c>
      <c r="V98" s="56">
        <v>3.8465189999999994</v>
      </c>
      <c r="W98" s="56">
        <v>2.5245330000000008</v>
      </c>
      <c r="X98" s="56">
        <v>30.493853999999995</v>
      </c>
      <c r="Y98" s="56">
        <v>0.26198499999999997</v>
      </c>
      <c r="Z98" s="56">
        <v>3.3575733333333333</v>
      </c>
      <c r="AA98" s="56">
        <v>1.8679100000000002</v>
      </c>
      <c r="AB98" s="56">
        <v>9.7330089999999991</v>
      </c>
      <c r="AC98" s="54">
        <v>250</v>
      </c>
      <c r="AD98" s="54">
        <v>72.072614999999999</v>
      </c>
      <c r="AE98" s="54">
        <v>33.562561999999993</v>
      </c>
      <c r="AF98" s="58">
        <v>0.1</v>
      </c>
      <c r="AG98" s="102">
        <v>0.02</v>
      </c>
    </row>
    <row r="99" spans="1:33" ht="15" thickBot="1" x14ac:dyDescent="0.2">
      <c r="A99" t="s">
        <v>1097</v>
      </c>
      <c r="B99" s="94" t="s">
        <v>222</v>
      </c>
      <c r="C99" s="95" t="s">
        <v>422</v>
      </c>
      <c r="D99" s="23" t="s">
        <v>1094</v>
      </c>
      <c r="E99" s="35">
        <v>3</v>
      </c>
      <c r="F99" s="54" t="s">
        <v>393</v>
      </c>
      <c r="G99" s="56">
        <v>6.4033986758449437</v>
      </c>
      <c r="H99" s="56">
        <v>6.6826343948614859</v>
      </c>
      <c r="I99" s="56">
        <v>10.805307968807909</v>
      </c>
      <c r="J99" s="56">
        <v>83.875849206981783</v>
      </c>
      <c r="K99" s="56">
        <v>99.891070987284451</v>
      </c>
      <c r="L99" s="54">
        <v>886.32029472269608</v>
      </c>
      <c r="M99" s="56">
        <v>158.66531228884054</v>
      </c>
      <c r="N99" s="56">
        <v>174.23746377146551</v>
      </c>
      <c r="O99" s="54">
        <v>268.07787215413128</v>
      </c>
      <c r="P99" s="54">
        <v>220.51889651971385</v>
      </c>
      <c r="Q99" s="56">
        <v>63.36205102335488</v>
      </c>
      <c r="R99" s="56">
        <v>80.350285081604341</v>
      </c>
      <c r="S99" s="54">
        <v>80.460014144501613</v>
      </c>
      <c r="T99" s="56">
        <v>112.45794865105103</v>
      </c>
      <c r="U99" s="56">
        <v>8.572966000000001</v>
      </c>
      <c r="V99" s="56">
        <v>3.6090269999999998</v>
      </c>
      <c r="W99" s="56">
        <v>2.3424060000000004</v>
      </c>
      <c r="X99" s="56">
        <v>28.963853999999994</v>
      </c>
      <c r="Y99" s="56">
        <v>0.27362499999999995</v>
      </c>
      <c r="Z99" s="56">
        <v>3.4327893333333339</v>
      </c>
      <c r="AA99" s="56">
        <v>1.6327099999999999</v>
      </c>
      <c r="AB99" s="56">
        <v>8.6056740000000005</v>
      </c>
      <c r="AC99" s="54">
        <v>250</v>
      </c>
      <c r="AD99" s="54">
        <v>59.683769999999996</v>
      </c>
      <c r="AE99" s="54">
        <v>30.977562000000002</v>
      </c>
      <c r="AF99" s="58">
        <v>0.1</v>
      </c>
      <c r="AG99" s="102">
        <v>0.02</v>
      </c>
    </row>
    <row r="100" spans="1:33" ht="15" thickBot="1" x14ac:dyDescent="0.2">
      <c r="A100" t="s">
        <v>1097</v>
      </c>
      <c r="B100" s="94" t="s">
        <v>222</v>
      </c>
      <c r="C100" s="95" t="s">
        <v>423</v>
      </c>
      <c r="D100" s="23" t="s">
        <v>1094</v>
      </c>
      <c r="E100" s="35">
        <v>4</v>
      </c>
      <c r="F100" s="54" t="s">
        <v>393</v>
      </c>
      <c r="G100" s="56">
        <v>6.1390341496916401</v>
      </c>
      <c r="H100" s="56">
        <v>6.362952237405092</v>
      </c>
      <c r="I100" s="56">
        <v>10.410731437595643</v>
      </c>
      <c r="J100" s="56">
        <v>79.61323066095872</v>
      </c>
      <c r="K100" s="56">
        <v>84.080042999884625</v>
      </c>
      <c r="L100" s="54">
        <v>883.04127398436242</v>
      </c>
      <c r="M100" s="56">
        <v>133.36975660291571</v>
      </c>
      <c r="N100" s="56">
        <v>196.57296663052907</v>
      </c>
      <c r="O100" s="54">
        <v>288.26040974871682</v>
      </c>
      <c r="P100" s="54">
        <v>249.99897657265464</v>
      </c>
      <c r="Q100" s="56">
        <v>53.713525059317604</v>
      </c>
      <c r="R100" s="56">
        <v>78.260890909984937</v>
      </c>
      <c r="S100" s="54">
        <v>78.05108194991314</v>
      </c>
      <c r="T100" s="56">
        <v>117.27951869681029</v>
      </c>
      <c r="U100" s="56">
        <v>8.572966000000001</v>
      </c>
      <c r="V100" s="56">
        <v>3.3480269999999996</v>
      </c>
      <c r="W100" s="56">
        <v>2.2042790000000005</v>
      </c>
      <c r="X100" s="56">
        <v>26.533854000000002</v>
      </c>
      <c r="Y100" s="56">
        <v>0.26966499999999999</v>
      </c>
      <c r="Z100" s="56">
        <v>3.2777653333333334</v>
      </c>
      <c r="AA100" s="56">
        <v>1.4260099999999998</v>
      </c>
      <c r="AB100" s="56">
        <v>7.7282810000000008</v>
      </c>
      <c r="AC100" s="54">
        <v>250</v>
      </c>
      <c r="AD100" s="54">
        <v>48.889244999999988</v>
      </c>
      <c r="AE100" s="54">
        <v>28.942561999999999</v>
      </c>
      <c r="AF100" s="58">
        <v>0.1</v>
      </c>
      <c r="AG100" s="102">
        <v>0.02</v>
      </c>
    </row>
    <row r="101" spans="1:33" ht="15" thickBot="1" x14ac:dyDescent="0.2">
      <c r="A101" t="s">
        <v>1097</v>
      </c>
      <c r="B101" s="94" t="s">
        <v>222</v>
      </c>
      <c r="C101" s="95" t="s">
        <v>424</v>
      </c>
      <c r="D101" s="23" t="s">
        <v>1094</v>
      </c>
      <c r="E101" s="35">
        <v>5</v>
      </c>
      <c r="F101" s="54" t="s">
        <v>393</v>
      </c>
      <c r="G101" s="56">
        <v>5.9487911050869098</v>
      </c>
      <c r="H101" s="56">
        <v>6.1272492174615572</v>
      </c>
      <c r="I101" s="56">
        <v>10.132673014134244</v>
      </c>
      <c r="J101" s="56">
        <v>76.839337732270195</v>
      </c>
      <c r="K101" s="56">
        <v>77.749054638855469</v>
      </c>
      <c r="L101" s="54">
        <v>879.84596221120773</v>
      </c>
      <c r="M101" s="56">
        <v>123.32346399865568</v>
      </c>
      <c r="N101" s="56">
        <v>201.01212004907887</v>
      </c>
      <c r="O101" s="54">
        <v>293.09842991692165</v>
      </c>
      <c r="P101" s="54">
        <v>257.93357650620578</v>
      </c>
      <c r="Q101" s="56">
        <v>46.714654582750306</v>
      </c>
      <c r="R101" s="56">
        <v>76.46708153595965</v>
      </c>
      <c r="S101" s="54">
        <v>77.024443546757652</v>
      </c>
      <c r="T101" s="56">
        <v>120.70164518250729</v>
      </c>
      <c r="U101" s="56">
        <v>8.572966000000001</v>
      </c>
      <c r="V101" s="56">
        <v>3.0635189999999999</v>
      </c>
      <c r="W101" s="56">
        <v>2.1101520000000007</v>
      </c>
      <c r="X101" s="56">
        <v>23.203854</v>
      </c>
      <c r="Y101" s="56">
        <v>0.25010500000000002</v>
      </c>
      <c r="Z101" s="56">
        <v>2.892501333333334</v>
      </c>
      <c r="AA101" s="56">
        <v>1.2478100000000003</v>
      </c>
      <c r="AB101" s="56">
        <v>7.1008300000000002</v>
      </c>
      <c r="AC101" s="54">
        <v>150</v>
      </c>
      <c r="AD101" s="54">
        <v>39.689039999999991</v>
      </c>
      <c r="AE101" s="54">
        <v>27.457561999999999</v>
      </c>
      <c r="AF101" s="58">
        <v>0.1</v>
      </c>
      <c r="AG101" s="102">
        <v>0.02</v>
      </c>
    </row>
    <row r="102" spans="1:33" ht="15" thickBot="1" x14ac:dyDescent="0.2">
      <c r="A102" t="s">
        <v>1097</v>
      </c>
      <c r="B102" s="99" t="s">
        <v>225</v>
      </c>
      <c r="C102" s="100" t="s">
        <v>425</v>
      </c>
      <c r="D102" s="23" t="s">
        <v>1094</v>
      </c>
      <c r="E102" s="46">
        <v>1</v>
      </c>
      <c r="F102" s="61" t="s">
        <v>393</v>
      </c>
      <c r="G102" s="63">
        <v>6.2676890468788038</v>
      </c>
      <c r="H102" s="63">
        <v>6.5094243681014312</v>
      </c>
      <c r="I102" s="63">
        <v>10.613562902363668</v>
      </c>
      <c r="J102" s="63">
        <v>83.046627236428648</v>
      </c>
      <c r="K102" s="63">
        <v>121.7598261777553</v>
      </c>
      <c r="L102" s="61">
        <v>869.8498815997782</v>
      </c>
      <c r="M102" s="63">
        <v>194.30541644008261</v>
      </c>
      <c r="N102" s="63">
        <v>155.89218448097952</v>
      </c>
      <c r="O102" s="61">
        <v>243.06388032389486</v>
      </c>
      <c r="P102" s="61">
        <v>202.98784921772628</v>
      </c>
      <c r="Q102" s="63">
        <v>77.486101539574207</v>
      </c>
      <c r="R102" s="63">
        <v>78.847346321047041</v>
      </c>
      <c r="S102" s="61">
        <v>83.697294378552286</v>
      </c>
      <c r="T102" s="63">
        <v>130</v>
      </c>
      <c r="U102" s="63">
        <v>12.052865739167608</v>
      </c>
      <c r="V102" s="63">
        <v>4.2142641712936264</v>
      </c>
      <c r="W102" s="63">
        <v>2.5190928104611157</v>
      </c>
      <c r="X102" s="63">
        <v>31.15695068056586</v>
      </c>
      <c r="Y102" s="63">
        <v>0.23474500000000001</v>
      </c>
      <c r="Z102" s="63">
        <v>3.0521173333333325</v>
      </c>
      <c r="AA102" s="63">
        <v>2.3846927262851483</v>
      </c>
      <c r="AB102" s="63">
        <v>11.110286</v>
      </c>
      <c r="AC102" s="61">
        <v>400</v>
      </c>
      <c r="AD102" s="61">
        <v>86.055779999999984</v>
      </c>
      <c r="AE102" s="61">
        <v>36.697561999999998</v>
      </c>
      <c r="AF102" s="65">
        <v>0.3</v>
      </c>
      <c r="AG102" s="103">
        <v>0.02</v>
      </c>
    </row>
    <row r="103" spans="1:33" ht="15" thickBot="1" x14ac:dyDescent="0.2">
      <c r="A103" t="s">
        <v>1097</v>
      </c>
      <c r="B103" s="94" t="s">
        <v>225</v>
      </c>
      <c r="C103" s="95" t="s">
        <v>426</v>
      </c>
      <c r="D103" s="23" t="s">
        <v>1094</v>
      </c>
      <c r="E103" s="35">
        <v>2</v>
      </c>
      <c r="F103" s="36" t="s">
        <v>393</v>
      </c>
      <c r="G103" s="38">
        <v>6.0997643997698345</v>
      </c>
      <c r="H103" s="38">
        <v>6.3010768474192282</v>
      </c>
      <c r="I103" s="38">
        <v>10.368721034606533</v>
      </c>
      <c r="J103" s="38">
        <v>81.233276335757381</v>
      </c>
      <c r="K103" s="38">
        <v>113.16748530016751</v>
      </c>
      <c r="L103" s="36">
        <v>869.03487730826532</v>
      </c>
      <c r="M103" s="38">
        <v>180.25182478572276</v>
      </c>
      <c r="N103" s="38">
        <v>168.10151459081632</v>
      </c>
      <c r="O103" s="36">
        <v>259.23765794875607</v>
      </c>
      <c r="P103" s="36">
        <v>216.7947094701004</v>
      </c>
      <c r="Q103" s="38">
        <v>72.787374734464692</v>
      </c>
      <c r="R103" s="38">
        <v>77.542185943548375</v>
      </c>
      <c r="S103" s="36">
        <v>82.630375573660203</v>
      </c>
      <c r="T103" s="38">
        <v>130</v>
      </c>
      <c r="U103" s="38">
        <v>12.052865739167608</v>
      </c>
      <c r="V103" s="38">
        <v>3.9775303838113629</v>
      </c>
      <c r="W103" s="38">
        <v>2.250797647366801</v>
      </c>
      <c r="X103" s="38">
        <v>30.52628074718433</v>
      </c>
      <c r="Y103" s="38">
        <v>0.26198499999999997</v>
      </c>
      <c r="Z103" s="38">
        <v>3.3575733333333333</v>
      </c>
      <c r="AA103" s="38">
        <v>2.1210927262851484</v>
      </c>
      <c r="AB103" s="38">
        <v>9.7330089999999991</v>
      </c>
      <c r="AC103" s="36">
        <v>250</v>
      </c>
      <c r="AD103" s="36">
        <v>72.072614999999999</v>
      </c>
      <c r="AE103" s="36">
        <v>33.562561999999993</v>
      </c>
      <c r="AF103" s="40">
        <v>0.1</v>
      </c>
      <c r="AG103" s="96">
        <v>0.02</v>
      </c>
    </row>
    <row r="104" spans="1:33" ht="15" thickBot="1" x14ac:dyDescent="0.2">
      <c r="A104" t="s">
        <v>1097</v>
      </c>
      <c r="B104" s="94" t="s">
        <v>225</v>
      </c>
      <c r="C104" s="95" t="s">
        <v>427</v>
      </c>
      <c r="D104" s="23" t="s">
        <v>1094</v>
      </c>
      <c r="E104" s="35">
        <v>3</v>
      </c>
      <c r="F104" s="36" t="s">
        <v>393</v>
      </c>
      <c r="G104" s="38">
        <v>5.8514742739857182</v>
      </c>
      <c r="H104" s="38">
        <v>5.988884219304234</v>
      </c>
      <c r="I104" s="38">
        <v>10.010316531727996</v>
      </c>
      <c r="J104" s="38">
        <v>78.443113390495313</v>
      </c>
      <c r="K104" s="38">
        <v>101.3839998838848</v>
      </c>
      <c r="L104" s="36">
        <v>869.97103715572359</v>
      </c>
      <c r="M104" s="38">
        <v>161.12138196930971</v>
      </c>
      <c r="N104" s="38">
        <v>181.05756449177539</v>
      </c>
      <c r="O104" s="36">
        <v>278.99153857763878</v>
      </c>
      <c r="P104" s="36">
        <v>233.59555145371098</v>
      </c>
      <c r="Q104" s="38">
        <v>71.391791704199193</v>
      </c>
      <c r="R104" s="38">
        <v>75.399331861478231</v>
      </c>
      <c r="S104" s="36">
        <v>80.976041093066144</v>
      </c>
      <c r="T104" s="38">
        <v>129.24471060192104</v>
      </c>
      <c r="U104" s="38">
        <v>12.052865739167608</v>
      </c>
      <c r="V104" s="38">
        <v>3.7147893346827483</v>
      </c>
      <c r="W104" s="38">
        <v>2.034707604298621</v>
      </c>
      <c r="X104" s="38">
        <v>28.994653766114894</v>
      </c>
      <c r="Y104" s="38">
        <v>0.27362499999999995</v>
      </c>
      <c r="Z104" s="38">
        <v>3.4327893333333339</v>
      </c>
      <c r="AA104" s="38">
        <v>1.8860927262851486</v>
      </c>
      <c r="AB104" s="38">
        <v>8.6056740000000005</v>
      </c>
      <c r="AC104" s="36">
        <v>250</v>
      </c>
      <c r="AD104" s="36">
        <v>59.683769999999996</v>
      </c>
      <c r="AE104" s="36">
        <v>30.977562000000002</v>
      </c>
      <c r="AF104" s="40">
        <v>0.1</v>
      </c>
      <c r="AG104" s="96">
        <v>0.02</v>
      </c>
    </row>
    <row r="105" spans="1:33" ht="15" thickBot="1" x14ac:dyDescent="0.2">
      <c r="A105" t="s">
        <v>1097</v>
      </c>
      <c r="B105" s="94" t="s">
        <v>225</v>
      </c>
      <c r="C105" s="95" t="s">
        <v>428</v>
      </c>
      <c r="D105" s="23" t="s">
        <v>1094</v>
      </c>
      <c r="E105" s="35">
        <v>4</v>
      </c>
      <c r="F105" s="36" t="s">
        <v>393</v>
      </c>
      <c r="G105" s="38">
        <v>5.3759958777217856</v>
      </c>
      <c r="H105" s="38">
        <v>5.3774864302061465</v>
      </c>
      <c r="I105" s="38">
        <v>9.3338877629824815</v>
      </c>
      <c r="J105" s="38">
        <v>73.52303368205736</v>
      </c>
      <c r="K105" s="38">
        <v>92.623653506265242</v>
      </c>
      <c r="L105" s="36">
        <v>872.73524142965846</v>
      </c>
      <c r="M105" s="38">
        <v>147.01983874560733</v>
      </c>
      <c r="N105" s="38">
        <v>193.26396588510286</v>
      </c>
      <c r="O105" s="36">
        <v>286.99047482403398</v>
      </c>
      <c r="P105" s="36">
        <v>242.85937806830123</v>
      </c>
      <c r="Q105" s="38">
        <v>66.790961667090457</v>
      </c>
      <c r="R105" s="38">
        <v>70.327604489485267</v>
      </c>
      <c r="S105" s="36">
        <v>79.598513842265262</v>
      </c>
      <c r="T105" s="38">
        <v>129</v>
      </c>
      <c r="U105" s="38">
        <v>12.052865739167608</v>
      </c>
      <c r="V105" s="38">
        <v>3.4260410239077803</v>
      </c>
      <c r="W105" s="38">
        <v>1.8708226812565769</v>
      </c>
      <c r="X105" s="38">
        <v>26.562069737357568</v>
      </c>
      <c r="Y105" s="38">
        <v>0.26966499999999999</v>
      </c>
      <c r="Z105" s="38">
        <v>3.2777653333333334</v>
      </c>
      <c r="AA105" s="38">
        <v>1.6796927262851487</v>
      </c>
      <c r="AB105" s="38">
        <v>7.7282810000000008</v>
      </c>
      <c r="AC105" s="36">
        <v>250</v>
      </c>
      <c r="AD105" s="36">
        <v>48.889244999999988</v>
      </c>
      <c r="AE105" s="36">
        <v>28.942561999999999</v>
      </c>
      <c r="AF105" s="40">
        <v>0.1</v>
      </c>
      <c r="AG105" s="96">
        <v>0.02</v>
      </c>
    </row>
    <row r="106" spans="1:33" ht="15" thickBot="1" x14ac:dyDescent="0.2">
      <c r="A106" t="s">
        <v>1097</v>
      </c>
      <c r="B106" s="105" t="s">
        <v>225</v>
      </c>
      <c r="C106" s="106" t="s">
        <v>429</v>
      </c>
      <c r="D106" s="23" t="s">
        <v>1094</v>
      </c>
      <c r="E106" s="71">
        <v>5</v>
      </c>
      <c r="F106" s="72" t="s">
        <v>393</v>
      </c>
      <c r="G106" s="74">
        <v>4.8789577511340863</v>
      </c>
      <c r="H106" s="74">
        <v>4.7491437450211542</v>
      </c>
      <c r="I106" s="74">
        <v>8.606625267951868</v>
      </c>
      <c r="J106" s="74">
        <v>68.249103476016288</v>
      </c>
      <c r="K106" s="74">
        <v>86.39147712326978</v>
      </c>
      <c r="L106" s="72">
        <v>871.89001758052723</v>
      </c>
      <c r="M106" s="74">
        <v>137.05739400421561</v>
      </c>
      <c r="N106" s="74">
        <v>198.13328023077585</v>
      </c>
      <c r="O106" s="72">
        <v>295.82303105124089</v>
      </c>
      <c r="P106" s="72">
        <v>252.17521602132663</v>
      </c>
      <c r="Q106" s="74">
        <v>67.314522509885649</v>
      </c>
      <c r="R106" s="74">
        <v>64.956715660227545</v>
      </c>
      <c r="S106" s="72">
        <v>78.608847825937801</v>
      </c>
      <c r="T106" s="74">
        <v>128.22379265679734</v>
      </c>
      <c r="U106" s="74">
        <v>12.052865739167608</v>
      </c>
      <c r="V106" s="74">
        <v>3.1112854514864599</v>
      </c>
      <c r="W106" s="74">
        <v>1.7591428782406675</v>
      </c>
      <c r="X106" s="74">
        <v>23.228528660912332</v>
      </c>
      <c r="Y106" s="74">
        <v>0.25010500000000002</v>
      </c>
      <c r="Z106" s="74">
        <v>2.892501333333334</v>
      </c>
      <c r="AA106" s="74">
        <v>1.5018927262851485</v>
      </c>
      <c r="AB106" s="74">
        <v>7.1008300000000002</v>
      </c>
      <c r="AC106" s="72">
        <v>150</v>
      </c>
      <c r="AD106" s="72">
        <v>39.689039999999991</v>
      </c>
      <c r="AE106" s="72">
        <v>27.457561999999999</v>
      </c>
      <c r="AF106" s="76">
        <v>0.1</v>
      </c>
      <c r="AG106" s="107">
        <v>0.02</v>
      </c>
    </row>
    <row r="107" spans="1:33" ht="15" thickBot="1" x14ac:dyDescent="0.2">
      <c r="A107" t="s">
        <v>1099</v>
      </c>
      <c r="B107" s="22" t="s">
        <v>1049</v>
      </c>
      <c r="C107" s="109" t="s">
        <v>430</v>
      </c>
      <c r="D107" s="23" t="s">
        <v>1094</v>
      </c>
      <c r="E107" s="24">
        <v>1</v>
      </c>
      <c r="F107" s="79" t="s">
        <v>393</v>
      </c>
      <c r="G107" s="80">
        <v>6.9578097032590964</v>
      </c>
      <c r="H107" s="80">
        <v>7.3117518438176452</v>
      </c>
      <c r="I107" s="80">
        <v>11.680302893655165</v>
      </c>
      <c r="J107" s="80">
        <v>91.264120053674844</v>
      </c>
      <c r="K107" s="80">
        <v>169.84462832736466</v>
      </c>
      <c r="L107" s="81">
        <v>895.23406155944508</v>
      </c>
      <c r="M107" s="80">
        <v>273.66635571389867</v>
      </c>
      <c r="N107" s="80">
        <v>192.135682116787</v>
      </c>
      <c r="O107" s="81">
        <v>409.18614059729953</v>
      </c>
      <c r="P107" s="81">
        <v>228.67831263942492</v>
      </c>
      <c r="Q107" s="80">
        <v>77.169813801707846</v>
      </c>
      <c r="R107" s="80">
        <v>82.132381463666036</v>
      </c>
      <c r="S107" s="81">
        <v>87.58303294150835</v>
      </c>
      <c r="T107" s="80">
        <v>104.92427111115032</v>
      </c>
      <c r="U107" s="80">
        <v>3.67</v>
      </c>
      <c r="V107" s="80">
        <v>4.9114597266696265</v>
      </c>
      <c r="W107" s="80">
        <v>1.68</v>
      </c>
      <c r="X107" s="80">
        <v>42.46890599826768</v>
      </c>
      <c r="Y107" s="80"/>
      <c r="Z107" s="80"/>
      <c r="AA107" s="80"/>
      <c r="AB107" s="80"/>
      <c r="AC107" s="80"/>
      <c r="AD107" s="80"/>
      <c r="AE107" s="80"/>
      <c r="AF107" s="80"/>
      <c r="AG107" s="83"/>
    </row>
    <row r="108" spans="1:33" ht="15" thickBot="1" x14ac:dyDescent="0.2">
      <c r="A108" t="s">
        <v>1099</v>
      </c>
      <c r="B108" s="22" t="s">
        <v>1049</v>
      </c>
      <c r="C108" s="95" t="s">
        <v>431</v>
      </c>
      <c r="D108" s="23" t="s">
        <v>1094</v>
      </c>
      <c r="E108" s="35">
        <v>2</v>
      </c>
      <c r="F108" s="84" t="s">
        <v>393</v>
      </c>
      <c r="G108" s="56">
        <v>6.7615195804937205</v>
      </c>
      <c r="H108" s="56">
        <v>7.0846596264537425</v>
      </c>
      <c r="I108" s="56">
        <v>11.375855327534564</v>
      </c>
      <c r="J108" s="56">
        <v>88.933411166904236</v>
      </c>
      <c r="K108" s="56">
        <v>136.04545137318266</v>
      </c>
      <c r="L108" s="54">
        <v>900.99228224917317</v>
      </c>
      <c r="M108" s="56">
        <v>217.59942503954363</v>
      </c>
      <c r="N108" s="56">
        <v>219.3319604797035</v>
      </c>
      <c r="O108" s="54">
        <v>424.12667367840186</v>
      </c>
      <c r="P108" s="54">
        <v>242.9974879220149</v>
      </c>
      <c r="Q108" s="56">
        <v>60.370979241831002</v>
      </c>
      <c r="R108" s="56">
        <v>81.168954244035177</v>
      </c>
      <c r="S108" s="54">
        <v>84.78440825832584</v>
      </c>
      <c r="T108" s="56">
        <v>98.924731182795696</v>
      </c>
      <c r="U108" s="56">
        <v>3.16</v>
      </c>
      <c r="V108" s="56">
        <v>4.492375616382505</v>
      </c>
      <c r="W108" s="56">
        <v>1.5</v>
      </c>
      <c r="X108" s="56">
        <v>42.077237143086293</v>
      </c>
      <c r="Y108" s="56"/>
      <c r="Z108" s="56"/>
      <c r="AA108" s="56"/>
      <c r="AB108" s="56"/>
      <c r="AC108" s="56"/>
      <c r="AD108" s="56"/>
      <c r="AE108" s="56"/>
      <c r="AF108" s="56"/>
      <c r="AG108" s="60"/>
    </row>
    <row r="109" spans="1:33" ht="15" thickBot="1" x14ac:dyDescent="0.2">
      <c r="A109" t="s">
        <v>1099</v>
      </c>
      <c r="B109" s="22" t="s">
        <v>1049</v>
      </c>
      <c r="C109" s="95" t="s">
        <v>432</v>
      </c>
      <c r="D109" s="23" t="s">
        <v>1094</v>
      </c>
      <c r="E109" s="35">
        <v>3</v>
      </c>
      <c r="F109" s="84" t="s">
        <v>393</v>
      </c>
      <c r="G109" s="56">
        <v>6.255467645930084</v>
      </c>
      <c r="H109" s="56">
        <v>6.4551483780129804</v>
      </c>
      <c r="I109" s="56">
        <v>10.641210950017687</v>
      </c>
      <c r="J109" s="56">
        <v>82.895617841187175</v>
      </c>
      <c r="K109" s="56">
        <v>96.152731308634884</v>
      </c>
      <c r="L109" s="54">
        <v>908.07611547796523</v>
      </c>
      <c r="M109" s="56">
        <v>152.61759027372884</v>
      </c>
      <c r="N109" s="56">
        <v>270.65595558411633</v>
      </c>
      <c r="O109" s="54">
        <v>483.1453950292717</v>
      </c>
      <c r="P109" s="54">
        <v>289.287466634434</v>
      </c>
      <c r="Q109" s="56">
        <v>62.836716424492167</v>
      </c>
      <c r="R109" s="56">
        <v>77.524929470609237</v>
      </c>
      <c r="S109" s="54">
        <v>79.560216434471741</v>
      </c>
      <c r="T109" s="56">
        <v>91.626018609153533</v>
      </c>
      <c r="U109" s="56">
        <v>2.76</v>
      </c>
      <c r="V109" s="56">
        <v>3.8110506213630795</v>
      </c>
      <c r="W109" s="56">
        <v>1.35</v>
      </c>
      <c r="X109" s="56">
        <v>37.552599999999998</v>
      </c>
      <c r="Y109" s="56"/>
      <c r="Z109" s="56"/>
      <c r="AA109" s="56"/>
      <c r="AB109" s="56"/>
      <c r="AC109" s="56"/>
      <c r="AD109" s="56"/>
      <c r="AE109" s="56"/>
      <c r="AF109" s="56"/>
      <c r="AG109" s="60"/>
    </row>
    <row r="110" spans="1:33" ht="15" thickBot="1" x14ac:dyDescent="0.2">
      <c r="A110" t="s">
        <v>1099</v>
      </c>
      <c r="B110" s="22" t="s">
        <v>1049</v>
      </c>
      <c r="C110" s="95" t="s">
        <v>435</v>
      </c>
      <c r="D110" s="23" t="s">
        <v>1094</v>
      </c>
      <c r="E110" s="35">
        <v>4</v>
      </c>
      <c r="F110" s="84" t="s">
        <v>393</v>
      </c>
      <c r="G110" s="56">
        <v>5.755256935323338</v>
      </c>
      <c r="H110" s="56">
        <v>5.8244357619844314</v>
      </c>
      <c r="I110" s="56">
        <v>9.9191834775420222</v>
      </c>
      <c r="J110" s="56">
        <v>75.051189813351726</v>
      </c>
      <c r="K110" s="56">
        <v>73.430729532601859</v>
      </c>
      <c r="L110" s="54">
        <v>911.19061712223368</v>
      </c>
      <c r="M110" s="56">
        <v>116.51961637711496</v>
      </c>
      <c r="N110" s="56">
        <v>317.17398023070143</v>
      </c>
      <c r="O110" s="54">
        <v>532.88332850030781</v>
      </c>
      <c r="P110" s="54">
        <v>340.8621023262408</v>
      </c>
      <c r="Q110" s="56">
        <v>42.231528215118495</v>
      </c>
      <c r="R110" s="56">
        <v>72.237070139874149</v>
      </c>
      <c r="S110" s="54">
        <v>75.794797295459631</v>
      </c>
      <c r="T110" s="56">
        <v>88.823420818662441</v>
      </c>
      <c r="U110" s="56">
        <v>2.48</v>
      </c>
      <c r="V110" s="56">
        <v>3.4286548053590811</v>
      </c>
      <c r="W110" s="56">
        <v>1.24</v>
      </c>
      <c r="X110" s="56">
        <v>35.113412529121085</v>
      </c>
      <c r="Y110" s="56"/>
      <c r="Z110" s="56"/>
      <c r="AA110" s="56"/>
      <c r="AB110" s="56"/>
      <c r="AC110" s="56"/>
      <c r="AD110" s="56"/>
      <c r="AE110" s="56"/>
      <c r="AF110" s="56"/>
      <c r="AG110" s="60"/>
    </row>
    <row r="111" spans="1:33" ht="15" thickBot="1" x14ac:dyDescent="0.2">
      <c r="A111" t="s">
        <v>1099</v>
      </c>
      <c r="B111" s="22" t="s">
        <v>1049</v>
      </c>
      <c r="C111" s="95" t="s">
        <v>436</v>
      </c>
      <c r="D111" s="23" t="s">
        <v>1094</v>
      </c>
      <c r="E111" s="35">
        <v>5</v>
      </c>
      <c r="F111" s="84" t="s">
        <v>393</v>
      </c>
      <c r="G111" s="56">
        <v>5.428628490089876</v>
      </c>
      <c r="H111" s="56">
        <v>5.405806573834818</v>
      </c>
      <c r="I111" s="56">
        <v>9.4511057718415472</v>
      </c>
      <c r="J111" s="56">
        <v>69.383082893631695</v>
      </c>
      <c r="K111" s="56">
        <v>59.83753887525075</v>
      </c>
      <c r="L111" s="54">
        <v>918.01042422047487</v>
      </c>
      <c r="M111" s="56">
        <v>95.174074070635655</v>
      </c>
      <c r="N111" s="56">
        <v>336.29685159389834</v>
      </c>
      <c r="O111" s="54">
        <v>553.33040451674242</v>
      </c>
      <c r="P111" s="54">
        <v>361.14615246651982</v>
      </c>
      <c r="Q111" s="56">
        <v>46.271316481794678</v>
      </c>
      <c r="R111" s="56">
        <v>68.310190542059217</v>
      </c>
      <c r="S111" s="54">
        <v>73.211528674108365</v>
      </c>
      <c r="T111" s="56">
        <v>81.912922512755102</v>
      </c>
      <c r="U111" s="56">
        <v>2.2999999999999998</v>
      </c>
      <c r="V111" s="56">
        <v>3.014229767183537</v>
      </c>
      <c r="W111" s="56">
        <v>1.1499999999999999</v>
      </c>
      <c r="X111" s="56">
        <v>32.511716953755347</v>
      </c>
      <c r="Y111" s="56"/>
      <c r="Z111" s="56"/>
      <c r="AA111" s="56"/>
      <c r="AB111" s="56"/>
      <c r="AC111" s="56"/>
      <c r="AD111" s="56"/>
      <c r="AE111" s="56"/>
      <c r="AF111" s="56"/>
      <c r="AG111" s="60"/>
    </row>
    <row r="112" spans="1:33" ht="15" thickBot="1" x14ac:dyDescent="0.2">
      <c r="A112" t="s">
        <v>1099</v>
      </c>
      <c r="B112" s="44" t="s">
        <v>354</v>
      </c>
      <c r="C112" s="100" t="s">
        <v>437</v>
      </c>
      <c r="D112" s="23" t="s">
        <v>1094</v>
      </c>
      <c r="E112" s="46">
        <v>1</v>
      </c>
      <c r="F112" s="85" t="s">
        <v>393</v>
      </c>
      <c r="G112" s="63">
        <v>7.2115280185587523</v>
      </c>
      <c r="H112" s="63">
        <v>7.6824154561793545</v>
      </c>
      <c r="I112" s="63">
        <v>11.978095010999322</v>
      </c>
      <c r="J112" s="63">
        <v>92.823598265993439</v>
      </c>
      <c r="K112" s="63">
        <v>118.69343181010655</v>
      </c>
      <c r="L112" s="61">
        <v>911.25053834823325</v>
      </c>
      <c r="M112" s="63">
        <v>189.05027932960894</v>
      </c>
      <c r="N112" s="63">
        <v>178.59335061054796</v>
      </c>
      <c r="O112" s="61">
        <v>344.70708899088316</v>
      </c>
      <c r="P112" s="61">
        <v>206.21200646900414</v>
      </c>
      <c r="Q112" s="63">
        <v>143.12538088395311</v>
      </c>
      <c r="R112" s="63">
        <v>86.00497784460191</v>
      </c>
      <c r="S112" s="61">
        <v>82.619840359412123</v>
      </c>
      <c r="T112" s="63">
        <v>87.884541936063712</v>
      </c>
      <c r="U112" s="63">
        <v>3.61</v>
      </c>
      <c r="V112" s="63">
        <v>3.8833876881249703</v>
      </c>
      <c r="W112" s="63">
        <v>1.51</v>
      </c>
      <c r="X112" s="63">
        <v>32.091938610531948</v>
      </c>
      <c r="Y112" s="63"/>
      <c r="Z112" s="63"/>
      <c r="AA112" s="63"/>
      <c r="AB112" s="63"/>
      <c r="AC112" s="63"/>
      <c r="AD112" s="63"/>
      <c r="AE112" s="63"/>
      <c r="AF112" s="63"/>
      <c r="AG112" s="67"/>
    </row>
    <row r="113" spans="1:33" ht="15" thickBot="1" x14ac:dyDescent="0.2">
      <c r="A113" t="s">
        <v>1099</v>
      </c>
      <c r="B113" s="44" t="s">
        <v>354</v>
      </c>
      <c r="C113" s="95" t="s">
        <v>438</v>
      </c>
      <c r="D113" s="23" t="s">
        <v>1094</v>
      </c>
      <c r="E113" s="35">
        <v>2</v>
      </c>
      <c r="F113" s="86" t="s">
        <v>393</v>
      </c>
      <c r="G113" s="38">
        <v>7.16136068555568</v>
      </c>
      <c r="H113" s="38">
        <v>7.619765571525412</v>
      </c>
      <c r="I113" s="38">
        <v>11.906299954633631</v>
      </c>
      <c r="J113" s="38">
        <v>92.196137078761666</v>
      </c>
      <c r="K113" s="38">
        <v>112.9121750429039</v>
      </c>
      <c r="L113" s="36">
        <v>912.90748898678419</v>
      </c>
      <c r="M113" s="38">
        <v>179.63504540360975</v>
      </c>
      <c r="N113" s="38">
        <v>193.76232400218296</v>
      </c>
      <c r="O113" s="36">
        <v>360.43635120285768</v>
      </c>
      <c r="P113" s="36">
        <v>221.59813809754817</v>
      </c>
      <c r="Q113" s="38">
        <v>111.20241785762437</v>
      </c>
      <c r="R113" s="38">
        <v>85.677628338075522</v>
      </c>
      <c r="S113" s="36">
        <v>81.846211966460416</v>
      </c>
      <c r="T113" s="38">
        <v>86.086956521739125</v>
      </c>
      <c r="U113" s="38">
        <v>3.49</v>
      </c>
      <c r="V113" s="38">
        <v>4.1017870237527827</v>
      </c>
      <c r="W113" s="38">
        <v>1.35</v>
      </c>
      <c r="X113" s="38">
        <v>36.105998685578939</v>
      </c>
      <c r="Y113" s="38"/>
      <c r="Z113" s="38"/>
      <c r="AA113" s="38"/>
      <c r="AB113" s="38"/>
      <c r="AC113" s="38"/>
      <c r="AD113" s="38"/>
      <c r="AE113" s="38"/>
      <c r="AF113" s="38"/>
      <c r="AG113" s="42"/>
    </row>
    <row r="114" spans="1:33" ht="15" thickBot="1" x14ac:dyDescent="0.2">
      <c r="A114" t="s">
        <v>1099</v>
      </c>
      <c r="B114" s="44" t="s">
        <v>354</v>
      </c>
      <c r="C114" s="95" t="s">
        <v>439</v>
      </c>
      <c r="D114" s="23" t="s">
        <v>1094</v>
      </c>
      <c r="E114" s="35">
        <v>3</v>
      </c>
      <c r="F114" s="86" t="s">
        <v>393</v>
      </c>
      <c r="G114" s="38">
        <v>6.8690439730095081</v>
      </c>
      <c r="H114" s="38">
        <v>7.2624758153519302</v>
      </c>
      <c r="I114" s="38">
        <v>11.477648152906307</v>
      </c>
      <c r="J114" s="38">
        <v>86.479163164968469</v>
      </c>
      <c r="K114" s="38">
        <v>83.38144788080902</v>
      </c>
      <c r="L114" s="36">
        <v>916.64100841668233</v>
      </c>
      <c r="M114" s="38">
        <v>132.25393433787161</v>
      </c>
      <c r="N114" s="38">
        <v>226.6766019709579</v>
      </c>
      <c r="O114" s="36">
        <v>397.45148796571794</v>
      </c>
      <c r="P114" s="36">
        <v>250.65692108969125</v>
      </c>
      <c r="Q114" s="38">
        <v>116.81666167794704</v>
      </c>
      <c r="R114" s="38">
        <v>83.013222487971319</v>
      </c>
      <c r="S114" s="36">
        <v>77.399155238638144</v>
      </c>
      <c r="T114" s="38">
        <v>82.528923378457549</v>
      </c>
      <c r="U114" s="38">
        <v>3.33</v>
      </c>
      <c r="V114" s="38">
        <v>3.7358553204617282</v>
      </c>
      <c r="W114" s="38">
        <v>1.23</v>
      </c>
      <c r="X114" s="38">
        <v>32.274480950331579</v>
      </c>
      <c r="Y114" s="38"/>
      <c r="Z114" s="38"/>
      <c r="AA114" s="38"/>
      <c r="AB114" s="38"/>
      <c r="AC114" s="38"/>
      <c r="AD114" s="38"/>
      <c r="AE114" s="38"/>
      <c r="AF114" s="38"/>
      <c r="AG114" s="42"/>
    </row>
    <row r="115" spans="1:33" ht="15" thickBot="1" x14ac:dyDescent="0.2">
      <c r="A115" t="s">
        <v>1099</v>
      </c>
      <c r="B115" s="44" t="s">
        <v>354</v>
      </c>
      <c r="C115" s="95" t="s">
        <v>440</v>
      </c>
      <c r="D115" s="23" t="s">
        <v>1094</v>
      </c>
      <c r="E115" s="35">
        <v>4</v>
      </c>
      <c r="F115" s="86" t="s">
        <v>393</v>
      </c>
      <c r="G115" s="38">
        <v>6.3453301954115133</v>
      </c>
      <c r="H115" s="38">
        <v>6.5933277945323692</v>
      </c>
      <c r="I115" s="38">
        <v>10.741205655707777</v>
      </c>
      <c r="J115" s="38">
        <v>77.275032962702724</v>
      </c>
      <c r="K115" s="38">
        <v>59.455822198112841</v>
      </c>
      <c r="L115" s="36">
        <v>920.59959984862621</v>
      </c>
      <c r="M115" s="38">
        <v>94.580935537763281</v>
      </c>
      <c r="N115" s="38">
        <v>264.99330661826247</v>
      </c>
      <c r="O115" s="36">
        <v>464.1562363161338</v>
      </c>
      <c r="P115" s="36">
        <v>297.25089328933666</v>
      </c>
      <c r="Q115" s="38">
        <v>93.998610441219611</v>
      </c>
      <c r="R115" s="38">
        <v>77.372386687571975</v>
      </c>
      <c r="S115" s="36">
        <v>73.100449804950486</v>
      </c>
      <c r="T115" s="38">
        <v>78.80030416868388</v>
      </c>
      <c r="U115" s="38">
        <v>3.15</v>
      </c>
      <c r="V115" s="38">
        <v>3.3070744025575531</v>
      </c>
      <c r="W115" s="38">
        <v>1.1399999999999999</v>
      </c>
      <c r="X115" s="38">
        <v>30.502459086977254</v>
      </c>
      <c r="Y115" s="38"/>
      <c r="Z115" s="38"/>
      <c r="AA115" s="38"/>
      <c r="AB115" s="38"/>
      <c r="AC115" s="38"/>
      <c r="AD115" s="38"/>
      <c r="AE115" s="38"/>
      <c r="AF115" s="38"/>
      <c r="AG115" s="42"/>
    </row>
    <row r="116" spans="1:33" ht="15" thickBot="1" x14ac:dyDescent="0.2">
      <c r="A116" t="s">
        <v>1099</v>
      </c>
      <c r="B116" s="44" t="s">
        <v>354</v>
      </c>
      <c r="C116" s="95" t="s">
        <v>441</v>
      </c>
      <c r="D116" s="23" t="s">
        <v>1094</v>
      </c>
      <c r="E116" s="35">
        <v>5</v>
      </c>
      <c r="F116" s="86" t="s">
        <v>393</v>
      </c>
      <c r="G116" s="38">
        <v>5.2540822812252772</v>
      </c>
      <c r="H116" s="38">
        <v>5.1845077020811212</v>
      </c>
      <c r="I116" s="38">
        <v>9.196858666925614</v>
      </c>
      <c r="J116" s="38">
        <v>64.281047940992408</v>
      </c>
      <c r="K116" s="38">
        <v>45.533168733534538</v>
      </c>
      <c r="L116" s="36">
        <v>925.22099940126532</v>
      </c>
      <c r="M116" s="38">
        <v>72.79768319840187</v>
      </c>
      <c r="N116" s="38">
        <v>314.30161195048566</v>
      </c>
      <c r="O116" s="36">
        <v>517.12547770867536</v>
      </c>
      <c r="P116" s="36">
        <v>343.22443378541436</v>
      </c>
      <c r="Q116" s="38">
        <v>76.165521046364375</v>
      </c>
      <c r="R116" s="38">
        <v>65.923948514274059</v>
      </c>
      <c r="S116" s="36">
        <v>70.294872103966583</v>
      </c>
      <c r="T116" s="38">
        <v>74.272748496240581</v>
      </c>
      <c r="U116" s="38">
        <v>2.94</v>
      </c>
      <c r="V116" s="38">
        <v>2.6912419919035804</v>
      </c>
      <c r="W116" s="38">
        <v>1.08</v>
      </c>
      <c r="X116" s="38">
        <v>26.521138944309349</v>
      </c>
      <c r="Y116" s="38"/>
      <c r="Z116" s="38"/>
      <c r="AA116" s="38"/>
      <c r="AB116" s="38"/>
      <c r="AC116" s="38"/>
      <c r="AD116" s="38"/>
      <c r="AE116" s="38"/>
      <c r="AF116" s="38"/>
      <c r="AG116" s="42"/>
    </row>
    <row r="117" spans="1:33" ht="15" thickBot="1" x14ac:dyDescent="0.2">
      <c r="A117" t="s">
        <v>1099</v>
      </c>
      <c r="B117" s="44" t="s">
        <v>362</v>
      </c>
      <c r="C117" s="100" t="s">
        <v>442</v>
      </c>
      <c r="D117" s="23" t="s">
        <v>1094</v>
      </c>
      <c r="E117" s="46">
        <v>1</v>
      </c>
      <c r="F117" s="87" t="s">
        <v>393</v>
      </c>
      <c r="G117" s="49">
        <v>7.1203224740449595</v>
      </c>
      <c r="H117" s="49">
        <v>7.5933330419723442</v>
      </c>
      <c r="I117" s="49">
        <v>11.816456116509157</v>
      </c>
      <c r="J117" s="49">
        <v>90.83431367929208</v>
      </c>
      <c r="K117" s="49">
        <v>99.744249702525494</v>
      </c>
      <c r="L117" s="47">
        <v>907.62619933371127</v>
      </c>
      <c r="M117" s="49">
        <v>158.38180568341713</v>
      </c>
      <c r="N117" s="49">
        <v>162.54282201594518</v>
      </c>
      <c r="O117" s="47">
        <v>306.39581925853014</v>
      </c>
      <c r="P117" s="47">
        <v>190.47201936392619</v>
      </c>
      <c r="Q117" s="49">
        <v>130.42356945490283</v>
      </c>
      <c r="R117" s="49">
        <v>86.415708265178552</v>
      </c>
      <c r="S117" s="47">
        <v>80.100531950589215</v>
      </c>
      <c r="T117" s="49">
        <v>91.872714257071252</v>
      </c>
      <c r="U117" s="49">
        <v>4.3499999999999996</v>
      </c>
      <c r="V117" s="49">
        <v>3.6072085014223823</v>
      </c>
      <c r="W117" s="49">
        <v>1.52</v>
      </c>
      <c r="X117" s="49">
        <v>34.93892861083723</v>
      </c>
      <c r="Y117" s="49"/>
      <c r="Z117" s="49"/>
      <c r="AA117" s="49"/>
      <c r="AB117" s="49"/>
      <c r="AC117" s="49"/>
      <c r="AD117" s="49"/>
      <c r="AE117" s="49"/>
      <c r="AF117" s="49"/>
      <c r="AG117" s="53"/>
    </row>
    <row r="118" spans="1:33" ht="15" thickBot="1" x14ac:dyDescent="0.2">
      <c r="A118" t="s">
        <v>1099</v>
      </c>
      <c r="B118" s="44" t="s">
        <v>362</v>
      </c>
      <c r="C118" s="95" t="s">
        <v>443</v>
      </c>
      <c r="D118" s="23" t="s">
        <v>1094</v>
      </c>
      <c r="E118" s="35">
        <v>2</v>
      </c>
      <c r="F118" s="84" t="s">
        <v>393</v>
      </c>
      <c r="G118" s="56">
        <v>6.8513093540615513</v>
      </c>
      <c r="H118" s="56">
        <v>7.2567159440162126</v>
      </c>
      <c r="I118" s="56">
        <v>11.432011523311395</v>
      </c>
      <c r="J118" s="56">
        <v>85.250268053971269</v>
      </c>
      <c r="K118" s="56">
        <v>78.152364224156969</v>
      </c>
      <c r="L118" s="54">
        <v>910.9462129527991</v>
      </c>
      <c r="M118" s="56">
        <v>123.97311994815684</v>
      </c>
      <c r="N118" s="56">
        <v>190.35398230088495</v>
      </c>
      <c r="O118" s="54">
        <v>354.36312507040526</v>
      </c>
      <c r="P118" s="54">
        <v>229.12930903419479</v>
      </c>
      <c r="Q118" s="56">
        <v>114.81585208721455</v>
      </c>
      <c r="R118" s="56">
        <v>83.220177577667357</v>
      </c>
      <c r="S118" s="54">
        <v>76.609042676939723</v>
      </c>
      <c r="T118" s="56">
        <v>88.449438202247194</v>
      </c>
      <c r="U118" s="56">
        <v>4.21</v>
      </c>
      <c r="V118" s="56">
        <v>3.2120624044041706</v>
      </c>
      <c r="W118" s="56">
        <v>1.38</v>
      </c>
      <c r="X118" s="56">
        <v>32.108583829858468</v>
      </c>
      <c r="Y118" s="56"/>
      <c r="Z118" s="56"/>
      <c r="AA118" s="56"/>
      <c r="AB118" s="56"/>
      <c r="AC118" s="56"/>
      <c r="AD118" s="56"/>
      <c r="AE118" s="56"/>
      <c r="AF118" s="56"/>
      <c r="AG118" s="60"/>
    </row>
    <row r="119" spans="1:33" ht="15" thickBot="1" x14ac:dyDescent="0.2">
      <c r="A119" t="s">
        <v>1099</v>
      </c>
      <c r="B119" s="44" t="s">
        <v>362</v>
      </c>
      <c r="C119" s="95" t="s">
        <v>444</v>
      </c>
      <c r="D119" s="23" t="s">
        <v>1094</v>
      </c>
      <c r="E119" s="35">
        <v>3</v>
      </c>
      <c r="F119" s="84" t="s">
        <v>393</v>
      </c>
      <c r="G119" s="56">
        <v>6.6007316202844013</v>
      </c>
      <c r="H119" s="56">
        <v>6.9357300518997</v>
      </c>
      <c r="I119" s="56">
        <v>11.081806227843352</v>
      </c>
      <c r="J119" s="56">
        <v>79.7361016442905</v>
      </c>
      <c r="K119" s="56">
        <v>61.148917560109389</v>
      </c>
      <c r="L119" s="54">
        <v>916.13655115844028</v>
      </c>
      <c r="M119" s="56">
        <v>97.22727272727272</v>
      </c>
      <c r="N119" s="56">
        <v>223.19195159115276</v>
      </c>
      <c r="O119" s="54">
        <v>386.45248690981214</v>
      </c>
      <c r="P119" s="54">
        <v>251.59425261271522</v>
      </c>
      <c r="Q119" s="56">
        <v>127.09251361362323</v>
      </c>
      <c r="R119" s="56">
        <v>80.197205051384259</v>
      </c>
      <c r="S119" s="54">
        <v>73.474692256115517</v>
      </c>
      <c r="T119" s="56">
        <v>83.06602113702624</v>
      </c>
      <c r="U119" s="56">
        <v>4.09</v>
      </c>
      <c r="V119" s="56">
        <v>2.933832662502319</v>
      </c>
      <c r="W119" s="56">
        <v>1.27</v>
      </c>
      <c r="X119" s="56">
        <v>30.152314503722192</v>
      </c>
      <c r="Y119" s="56"/>
      <c r="Z119" s="56"/>
      <c r="AA119" s="56"/>
      <c r="AB119" s="56"/>
      <c r="AC119" s="56"/>
      <c r="AD119" s="56"/>
      <c r="AE119" s="56"/>
      <c r="AF119" s="56"/>
      <c r="AG119" s="60"/>
    </row>
    <row r="120" spans="1:33" ht="15" thickBot="1" x14ac:dyDescent="0.2">
      <c r="A120" t="s">
        <v>1099</v>
      </c>
      <c r="B120" s="44" t="s">
        <v>362</v>
      </c>
      <c r="C120" s="95" t="s">
        <v>445</v>
      </c>
      <c r="D120" s="23" t="s">
        <v>1094</v>
      </c>
      <c r="E120" s="35">
        <v>4</v>
      </c>
      <c r="F120" s="84" t="s">
        <v>393</v>
      </c>
      <c r="G120" s="56">
        <v>5.7861479637832263</v>
      </c>
      <c r="H120" s="56">
        <v>5.8799555148235845</v>
      </c>
      <c r="I120" s="56">
        <v>9.9456484296839243</v>
      </c>
      <c r="J120" s="56">
        <v>68.623784522660983</v>
      </c>
      <c r="K120" s="56">
        <v>44.567716216521163</v>
      </c>
      <c r="L120" s="54">
        <v>920.82994548426814</v>
      </c>
      <c r="M120" s="56">
        <v>71.278469288535376</v>
      </c>
      <c r="N120" s="56">
        <v>261.28744391701946</v>
      </c>
      <c r="O120" s="54">
        <v>421.75039939843833</v>
      </c>
      <c r="P120" s="54">
        <v>292.16677747793381</v>
      </c>
      <c r="Q120" s="56">
        <v>119.10643564957924</v>
      </c>
      <c r="R120" s="56">
        <v>71.659619714078303</v>
      </c>
      <c r="S120" s="54">
        <v>70.143440149041325</v>
      </c>
      <c r="T120" s="56">
        <v>79.030279421768711</v>
      </c>
      <c r="U120" s="56">
        <v>4</v>
      </c>
      <c r="V120" s="56">
        <v>2.253420420147378</v>
      </c>
      <c r="W120" s="56">
        <v>1.18</v>
      </c>
      <c r="X120" s="56">
        <v>23.625750833236335</v>
      </c>
      <c r="Y120" s="56"/>
      <c r="Z120" s="56"/>
      <c r="AA120" s="56"/>
      <c r="AB120" s="56"/>
      <c r="AC120" s="56"/>
      <c r="AD120" s="56"/>
      <c r="AE120" s="56"/>
      <c r="AF120" s="56"/>
      <c r="AG120" s="60"/>
    </row>
    <row r="121" spans="1:33" ht="15" thickBot="1" x14ac:dyDescent="0.2">
      <c r="A121" t="s">
        <v>1099</v>
      </c>
      <c r="B121" s="44" t="s">
        <v>362</v>
      </c>
      <c r="C121" s="95" t="s">
        <v>446</v>
      </c>
      <c r="D121" s="23" t="s">
        <v>1094</v>
      </c>
      <c r="E121" s="35">
        <v>5</v>
      </c>
      <c r="F121" s="84" t="s">
        <v>393</v>
      </c>
      <c r="G121" s="56">
        <v>4.9470754510772617</v>
      </c>
      <c r="H121" s="56">
        <v>4.804414909833306</v>
      </c>
      <c r="I121" s="56">
        <v>8.7378199809468295</v>
      </c>
      <c r="J121" s="56">
        <v>58.903781784413177</v>
      </c>
      <c r="K121" s="56">
        <v>36.584317765532298</v>
      </c>
      <c r="L121" s="54">
        <v>928.39661345557818</v>
      </c>
      <c r="M121" s="56">
        <v>58.768603180578282</v>
      </c>
      <c r="N121" s="56">
        <v>272.71453702926584</v>
      </c>
      <c r="O121" s="54">
        <v>453.51305609085711</v>
      </c>
      <c r="P121" s="54">
        <v>301.52058431180222</v>
      </c>
      <c r="Q121" s="56">
        <v>116.64548173151179</v>
      </c>
      <c r="R121" s="56">
        <v>62.722372388786894</v>
      </c>
      <c r="S121" s="54">
        <v>68.418462673125674</v>
      </c>
      <c r="T121" s="56">
        <v>75.584190789473681</v>
      </c>
      <c r="U121" s="56">
        <v>3.93</v>
      </c>
      <c r="V121" s="56">
        <v>1.856690263264041</v>
      </c>
      <c r="W121" s="56">
        <v>1.1299999999999999</v>
      </c>
      <c r="X121" s="56">
        <v>21.103039237732279</v>
      </c>
      <c r="Y121" s="56"/>
      <c r="Z121" s="56"/>
      <c r="AA121" s="56"/>
      <c r="AB121" s="56"/>
      <c r="AC121" s="56"/>
      <c r="AD121" s="56"/>
      <c r="AE121" s="56"/>
      <c r="AF121" s="56"/>
      <c r="AG121" s="60"/>
    </row>
    <row r="122" spans="1:33" ht="15" thickBot="1" x14ac:dyDescent="0.2">
      <c r="A122" t="s">
        <v>1099</v>
      </c>
      <c r="B122" s="44" t="s">
        <v>369</v>
      </c>
      <c r="C122" s="100" t="s">
        <v>447</v>
      </c>
      <c r="D122" s="23" t="s">
        <v>1094</v>
      </c>
      <c r="E122" s="46">
        <v>1</v>
      </c>
      <c r="F122" s="85" t="s">
        <v>393</v>
      </c>
      <c r="G122" s="63">
        <v>6.7474648486783018</v>
      </c>
      <c r="H122" s="63">
        <v>7.0571017479661089</v>
      </c>
      <c r="I122" s="63">
        <v>11.36756586294295</v>
      </c>
      <c r="J122" s="63">
        <v>89.0132523090071</v>
      </c>
      <c r="K122" s="63">
        <v>126.16454059004916</v>
      </c>
      <c r="L122" s="61">
        <v>911.9721663672542</v>
      </c>
      <c r="M122" s="63">
        <v>201.26357173508853</v>
      </c>
      <c r="N122" s="63">
        <v>227.00594736389124</v>
      </c>
      <c r="O122" s="61">
        <v>416.18475400693495</v>
      </c>
      <c r="P122" s="61">
        <v>255.54883900593907</v>
      </c>
      <c r="Q122" s="63">
        <v>62.361276263395993</v>
      </c>
      <c r="R122" s="63">
        <v>80.734639267121594</v>
      </c>
      <c r="S122" s="61">
        <v>83.512918072281991</v>
      </c>
      <c r="T122" s="63">
        <v>87.269938183015128</v>
      </c>
      <c r="U122" s="63">
        <v>2.89</v>
      </c>
      <c r="V122" s="63">
        <v>4.2653651916607531</v>
      </c>
      <c r="W122" s="63">
        <v>1.36</v>
      </c>
      <c r="X122" s="63">
        <v>33.117703108044608</v>
      </c>
      <c r="Y122" s="63"/>
      <c r="Z122" s="63"/>
      <c r="AA122" s="63"/>
      <c r="AB122" s="63"/>
      <c r="AC122" s="63"/>
      <c r="AD122" s="63"/>
      <c r="AE122" s="63"/>
      <c r="AF122" s="63"/>
      <c r="AG122" s="67"/>
    </row>
    <row r="123" spans="1:33" ht="15" thickBot="1" x14ac:dyDescent="0.2">
      <c r="A123" t="s">
        <v>1099</v>
      </c>
      <c r="B123" s="44" t="s">
        <v>369</v>
      </c>
      <c r="C123" s="95" t="s">
        <v>448</v>
      </c>
      <c r="D123" s="23" t="s">
        <v>1094</v>
      </c>
      <c r="E123" s="35">
        <v>2</v>
      </c>
      <c r="F123" s="86" t="s">
        <v>393</v>
      </c>
      <c r="G123" s="38">
        <v>6.1687950654959023</v>
      </c>
      <c r="H123" s="38">
        <v>6.3167225265742504</v>
      </c>
      <c r="I123" s="38">
        <v>10.549703652146647</v>
      </c>
      <c r="J123" s="38">
        <v>83.166031516116178</v>
      </c>
      <c r="K123" s="38">
        <v>109.56267077427697</v>
      </c>
      <c r="L123" s="36">
        <v>912.84780800056842</v>
      </c>
      <c r="M123" s="38">
        <v>174.20562135658847</v>
      </c>
      <c r="N123" s="38">
        <v>275.95047783098016</v>
      </c>
      <c r="O123" s="36">
        <v>484.72361841363136</v>
      </c>
      <c r="P123" s="36">
        <v>303.68570163974664</v>
      </c>
      <c r="Q123" s="38">
        <v>39.487377659363574</v>
      </c>
      <c r="R123" s="38">
        <v>75.477232555946102</v>
      </c>
      <c r="S123" s="36">
        <v>81.402321132092311</v>
      </c>
      <c r="T123" s="38">
        <v>86.401389776482006</v>
      </c>
      <c r="U123" s="38">
        <v>2.75</v>
      </c>
      <c r="V123" s="38">
        <v>3.9012011194132721</v>
      </c>
      <c r="W123" s="38">
        <v>1.31</v>
      </c>
      <c r="X123" s="38">
        <v>33.182201223902105</v>
      </c>
      <c r="Y123" s="38"/>
      <c r="Z123" s="38"/>
      <c r="AA123" s="38"/>
      <c r="AB123" s="38"/>
      <c r="AC123" s="38"/>
      <c r="AD123" s="38"/>
      <c r="AE123" s="38"/>
      <c r="AF123" s="38"/>
      <c r="AG123" s="42"/>
    </row>
    <row r="124" spans="1:33" ht="15" thickBot="1" x14ac:dyDescent="0.2">
      <c r="A124" t="s">
        <v>1099</v>
      </c>
      <c r="B124" s="44" t="s">
        <v>369</v>
      </c>
      <c r="C124" s="95" t="s">
        <v>449</v>
      </c>
      <c r="D124" s="23" t="s">
        <v>1094</v>
      </c>
      <c r="E124" s="35">
        <v>3</v>
      </c>
      <c r="F124" s="86" t="s">
        <v>393</v>
      </c>
      <c r="G124" s="38">
        <v>4.9710690611846324</v>
      </c>
      <c r="H124" s="38">
        <v>4.8075302790970733</v>
      </c>
      <c r="I124" s="38">
        <v>8.8002378244728465</v>
      </c>
      <c r="J124" s="38">
        <v>69.331994301125405</v>
      </c>
      <c r="K124" s="38">
        <v>79.464734953511936</v>
      </c>
      <c r="L124" s="36">
        <v>913.62084706649011</v>
      </c>
      <c r="M124" s="38">
        <v>126.04959503564464</v>
      </c>
      <c r="N124" s="38">
        <v>308.02826984217023</v>
      </c>
      <c r="O124" s="36">
        <v>546.15562678012975</v>
      </c>
      <c r="P124" s="36">
        <v>342.95015353329416</v>
      </c>
      <c r="Q124" s="38">
        <v>33.574419197494798</v>
      </c>
      <c r="R124" s="38">
        <v>63.960770914969778</v>
      </c>
      <c r="S124" s="36">
        <v>76.794219919458229</v>
      </c>
      <c r="T124" s="38">
        <v>85.853598578465864</v>
      </c>
      <c r="U124" s="38">
        <v>2.64</v>
      </c>
      <c r="V124" s="38">
        <v>3.1994076878202478</v>
      </c>
      <c r="W124" s="38">
        <v>1.27</v>
      </c>
      <c r="X124" s="38">
        <v>31.084151621162476</v>
      </c>
      <c r="Y124" s="38"/>
      <c r="Z124" s="38"/>
      <c r="AA124" s="38"/>
      <c r="AB124" s="38"/>
      <c r="AC124" s="38"/>
      <c r="AD124" s="38"/>
      <c r="AE124" s="38"/>
      <c r="AF124" s="38"/>
      <c r="AG124" s="42"/>
    </row>
    <row r="125" spans="1:33" ht="15" thickBot="1" x14ac:dyDescent="0.2">
      <c r="A125" t="s">
        <v>1099</v>
      </c>
      <c r="B125" s="44" t="s">
        <v>369</v>
      </c>
      <c r="C125" s="95" t="s">
        <v>450</v>
      </c>
      <c r="D125" s="23" t="s">
        <v>1094</v>
      </c>
      <c r="E125" s="35">
        <v>4</v>
      </c>
      <c r="F125" s="86" t="s">
        <v>393</v>
      </c>
      <c r="G125" s="38">
        <v>3.8927989597991965</v>
      </c>
      <c r="H125" s="38">
        <v>3.4743936547785883</v>
      </c>
      <c r="I125" s="38">
        <v>7.1556775587626591</v>
      </c>
      <c r="J125" s="38">
        <v>57.100126435946621</v>
      </c>
      <c r="K125" s="38">
        <v>68.358964120227839</v>
      </c>
      <c r="L125" s="36">
        <v>917.37980504836457</v>
      </c>
      <c r="M125" s="38">
        <v>108.54411282713664</v>
      </c>
      <c r="N125" s="38">
        <v>353.32844069570854</v>
      </c>
      <c r="O125" s="36">
        <v>597.07371700125827</v>
      </c>
      <c r="P125" s="36">
        <v>385.71454478852428</v>
      </c>
      <c r="Q125" s="38">
        <v>24.102460432394466</v>
      </c>
      <c r="R125" s="38">
        <v>51.771169027453809</v>
      </c>
      <c r="S125" s="36">
        <v>74.793814097619986</v>
      </c>
      <c r="T125" s="38">
        <v>81.945459423769506</v>
      </c>
      <c r="U125" s="38">
        <v>2.57</v>
      </c>
      <c r="V125" s="38">
        <v>2.9135438521237407</v>
      </c>
      <c r="W125" s="38">
        <v>1.23</v>
      </c>
      <c r="X125" s="38">
        <v>30.088395649459507</v>
      </c>
      <c r="Y125" s="38"/>
      <c r="Z125" s="38"/>
      <c r="AA125" s="38"/>
      <c r="AB125" s="38"/>
      <c r="AC125" s="38"/>
      <c r="AD125" s="38"/>
      <c r="AE125" s="38"/>
      <c r="AF125" s="38"/>
      <c r="AG125" s="42"/>
    </row>
    <row r="126" spans="1:33" ht="15" thickBot="1" x14ac:dyDescent="0.2">
      <c r="A126" t="s">
        <v>1099</v>
      </c>
      <c r="B126" s="44" t="s">
        <v>369</v>
      </c>
      <c r="C126" s="95" t="s">
        <v>451</v>
      </c>
      <c r="D126" s="23" t="s">
        <v>1094</v>
      </c>
      <c r="E126" s="35">
        <v>5</v>
      </c>
      <c r="F126" s="86" t="s">
        <v>393</v>
      </c>
      <c r="G126" s="38">
        <v>3.4040825795326235</v>
      </c>
      <c r="H126" s="38">
        <v>2.8968788232117713</v>
      </c>
      <c r="I126" s="38">
        <v>6.3708705730162922</v>
      </c>
      <c r="J126" s="38">
        <v>50.004117941735586</v>
      </c>
      <c r="K126" s="38">
        <v>58.198573023084577</v>
      </c>
      <c r="L126" s="36">
        <v>918.98097297582558</v>
      </c>
      <c r="M126" s="38">
        <v>92.608977272727245</v>
      </c>
      <c r="N126" s="38">
        <v>365.12938926952285</v>
      </c>
      <c r="O126" s="36">
        <v>613.89885488845471</v>
      </c>
      <c r="P126" s="36">
        <v>399.94055878905561</v>
      </c>
      <c r="Q126" s="38">
        <v>22.913547791863277</v>
      </c>
      <c r="R126" s="38">
        <v>45.979231274834156</v>
      </c>
      <c r="S126" s="36">
        <v>72.881610440405694</v>
      </c>
      <c r="T126" s="38">
        <v>80.55908913695599</v>
      </c>
      <c r="U126" s="38">
        <v>2.54</v>
      </c>
      <c r="V126" s="38">
        <v>2.4086794865710459</v>
      </c>
      <c r="W126" s="38">
        <v>1.2</v>
      </c>
      <c r="X126" s="38">
        <v>26.343322621345227</v>
      </c>
      <c r="Y126" s="38"/>
      <c r="Z126" s="38"/>
      <c r="AA126" s="38"/>
      <c r="AB126" s="38"/>
      <c r="AC126" s="38"/>
      <c r="AD126" s="38"/>
      <c r="AE126" s="38"/>
      <c r="AF126" s="38"/>
      <c r="AG126" s="42"/>
    </row>
    <row r="127" spans="1:33" ht="15" thickBot="1" x14ac:dyDescent="0.2">
      <c r="A127" t="s">
        <v>1099</v>
      </c>
      <c r="B127" s="44" t="s">
        <v>1090</v>
      </c>
      <c r="C127" s="100" t="s">
        <v>452</v>
      </c>
      <c r="D127" s="23" t="s">
        <v>1094</v>
      </c>
      <c r="E127" s="46">
        <v>1</v>
      </c>
      <c r="F127" s="87" t="s">
        <v>393</v>
      </c>
      <c r="G127" s="49">
        <v>7.018678770780582</v>
      </c>
      <c r="H127" s="49">
        <v>7.4101081120589702</v>
      </c>
      <c r="I127" s="49">
        <v>11.740645152378722</v>
      </c>
      <c r="J127" s="49">
        <v>92.509552335669582</v>
      </c>
      <c r="K127" s="49">
        <v>188.67111248976713</v>
      </c>
      <c r="L127" s="47">
        <v>868.99972964816038</v>
      </c>
      <c r="M127" s="49">
        <v>304.78811538461542</v>
      </c>
      <c r="N127" s="49">
        <v>114.21683771937265</v>
      </c>
      <c r="O127" s="47">
        <v>211.4783099173554</v>
      </c>
      <c r="P127" s="47">
        <v>168.58115384615385</v>
      </c>
      <c r="Q127" s="49">
        <v>34.720812499162882</v>
      </c>
      <c r="R127" s="49">
        <v>84.028962777551286</v>
      </c>
      <c r="S127" s="47">
        <v>88.54030187371626</v>
      </c>
      <c r="T127" s="49">
        <v>127.33764292071967</v>
      </c>
      <c r="U127" s="49">
        <v>14.57</v>
      </c>
      <c r="V127" s="49">
        <v>4.1888000000000005</v>
      </c>
      <c r="W127" s="49">
        <v>1.82</v>
      </c>
      <c r="X127" s="49">
        <v>33.121099999999998</v>
      </c>
      <c r="Y127" s="49"/>
      <c r="Z127" s="49"/>
      <c r="AA127" s="49"/>
      <c r="AB127" s="49"/>
      <c r="AC127" s="49"/>
      <c r="AD127" s="49"/>
      <c r="AE127" s="49"/>
      <c r="AF127" s="49"/>
      <c r="AG127" s="53"/>
    </row>
    <row r="128" spans="1:33" ht="15" thickBot="1" x14ac:dyDescent="0.2">
      <c r="A128" t="s">
        <v>1099</v>
      </c>
      <c r="B128" s="44" t="s">
        <v>1090</v>
      </c>
      <c r="C128" s="95" t="s">
        <v>453</v>
      </c>
      <c r="D128" s="23" t="s">
        <v>1094</v>
      </c>
      <c r="E128" s="35">
        <v>2</v>
      </c>
      <c r="F128" s="84" t="s">
        <v>393</v>
      </c>
      <c r="G128" s="56">
        <v>6.9133332470697173</v>
      </c>
      <c r="H128" s="56">
        <v>7.2822323508016513</v>
      </c>
      <c r="I128" s="56">
        <v>11.584753399300062</v>
      </c>
      <c r="J128" s="56">
        <v>90.501905585357406</v>
      </c>
      <c r="K128" s="56">
        <v>174.50314853801174</v>
      </c>
      <c r="L128" s="54">
        <v>876.74883637635639</v>
      </c>
      <c r="M128" s="56">
        <v>281.51854783154891</v>
      </c>
      <c r="N128" s="56">
        <v>138.70017417449802</v>
      </c>
      <c r="O128" s="54">
        <v>233.92814216024823</v>
      </c>
      <c r="P128" s="54">
        <v>195.87002904378673</v>
      </c>
      <c r="Q128" s="56">
        <v>30.229136754463152</v>
      </c>
      <c r="R128" s="56">
        <v>82.959402364333428</v>
      </c>
      <c r="S128" s="54">
        <v>88.012302252879451</v>
      </c>
      <c r="T128" s="56">
        <v>123.82966770109481</v>
      </c>
      <c r="U128" s="56">
        <v>14.53</v>
      </c>
      <c r="V128" s="56">
        <v>4.1903000000000006</v>
      </c>
      <c r="W128" s="56">
        <v>1.89</v>
      </c>
      <c r="X128" s="56">
        <v>34.674199999999999</v>
      </c>
      <c r="Y128" s="56"/>
      <c r="Z128" s="56"/>
      <c r="AA128" s="56"/>
      <c r="AB128" s="56"/>
      <c r="AC128" s="56"/>
      <c r="AD128" s="56"/>
      <c r="AE128" s="56"/>
      <c r="AF128" s="56"/>
      <c r="AG128" s="60"/>
    </row>
    <row r="129" spans="1:33" ht="15" thickBot="1" x14ac:dyDescent="0.2">
      <c r="A129" t="s">
        <v>1099</v>
      </c>
      <c r="B129" s="44" t="s">
        <v>1090</v>
      </c>
      <c r="C129" s="95" t="s">
        <v>454</v>
      </c>
      <c r="D129" s="23" t="s">
        <v>1094</v>
      </c>
      <c r="E129" s="35">
        <v>3</v>
      </c>
      <c r="F129" s="84" t="s">
        <v>393</v>
      </c>
      <c r="G129" s="56">
        <v>6.8779605982147736</v>
      </c>
      <c r="H129" s="56">
        <v>7.2294603295819977</v>
      </c>
      <c r="I129" s="56">
        <v>11.544298926532363</v>
      </c>
      <c r="J129" s="56">
        <v>90.156994922615013</v>
      </c>
      <c r="K129" s="56">
        <v>170.49350953962909</v>
      </c>
      <c r="L129" s="54">
        <v>881.98198198198202</v>
      </c>
      <c r="M129" s="56">
        <v>274.84810978704542</v>
      </c>
      <c r="N129" s="56">
        <v>147.09403101953001</v>
      </c>
      <c r="O129" s="54">
        <v>233.94736842105263</v>
      </c>
      <c r="P129" s="54">
        <v>203.84520928332222</v>
      </c>
      <c r="Q129" s="56">
        <v>30.833475553303707</v>
      </c>
      <c r="R129" s="56">
        <v>82.243072857720648</v>
      </c>
      <c r="S129" s="54">
        <v>87.75500034746284</v>
      </c>
      <c r="T129" s="56">
        <v>117.85714285714285</v>
      </c>
      <c r="U129" s="56">
        <v>14.56</v>
      </c>
      <c r="V129" s="56">
        <v>4.1294000000000004</v>
      </c>
      <c r="W129" s="56">
        <v>1.94</v>
      </c>
      <c r="X129" s="56">
        <v>35.987299999999998</v>
      </c>
      <c r="Y129" s="56"/>
      <c r="Z129" s="56"/>
      <c r="AA129" s="56"/>
      <c r="AB129" s="56"/>
      <c r="AC129" s="56"/>
      <c r="AD129" s="56"/>
      <c r="AE129" s="56"/>
      <c r="AF129" s="56"/>
      <c r="AG129" s="60"/>
    </row>
    <row r="130" spans="1:33" ht="15" thickBot="1" x14ac:dyDescent="0.2">
      <c r="A130" t="s">
        <v>1099</v>
      </c>
      <c r="B130" s="44" t="s">
        <v>1090</v>
      </c>
      <c r="C130" s="95" t="s">
        <v>455</v>
      </c>
      <c r="D130" s="23" t="s">
        <v>1094</v>
      </c>
      <c r="E130" s="35">
        <v>4</v>
      </c>
      <c r="F130" s="84" t="s">
        <v>393</v>
      </c>
      <c r="G130" s="56">
        <v>6.5098829132658045</v>
      </c>
      <c r="H130" s="56">
        <v>6.7670479369229488</v>
      </c>
      <c r="I130" s="56">
        <v>11.01654294728646</v>
      </c>
      <c r="J130" s="56">
        <v>86.287365664234898</v>
      </c>
      <c r="K130" s="56">
        <v>160.21239501891986</v>
      </c>
      <c r="L130" s="54">
        <v>882.99856700871726</v>
      </c>
      <c r="M130" s="56">
        <v>257.85998484758869</v>
      </c>
      <c r="N130" s="56">
        <v>167.00407237090837</v>
      </c>
      <c r="O130" s="54">
        <v>237.47703314621452</v>
      </c>
      <c r="P130" s="54">
        <v>221.0227023133256</v>
      </c>
      <c r="Q130" s="56">
        <v>38.826109926424401</v>
      </c>
      <c r="R130" s="56">
        <v>79.032491802098733</v>
      </c>
      <c r="S130" s="54">
        <v>87.197367099864181</v>
      </c>
      <c r="T130" s="56">
        <v>123.141592920354</v>
      </c>
      <c r="U130" s="56">
        <v>14.66</v>
      </c>
      <c r="V130" s="56">
        <v>4.0061</v>
      </c>
      <c r="W130" s="56">
        <v>1.98</v>
      </c>
      <c r="X130" s="56">
        <v>37.060400000000001</v>
      </c>
      <c r="Y130" s="56"/>
      <c r="Z130" s="56"/>
      <c r="AA130" s="56"/>
      <c r="AB130" s="56"/>
      <c r="AC130" s="56"/>
      <c r="AD130" s="56"/>
      <c r="AE130" s="56"/>
      <c r="AF130" s="56"/>
      <c r="AG130" s="60"/>
    </row>
    <row r="131" spans="1:33" ht="15" thickBot="1" x14ac:dyDescent="0.2">
      <c r="A131" t="s">
        <v>1099</v>
      </c>
      <c r="B131" s="44" t="s">
        <v>1090</v>
      </c>
      <c r="C131" s="95" t="s">
        <v>456</v>
      </c>
      <c r="D131" s="23" t="s">
        <v>1094</v>
      </c>
      <c r="E131" s="35">
        <v>5</v>
      </c>
      <c r="F131" s="84" t="s">
        <v>393</v>
      </c>
      <c r="G131" s="56">
        <v>6.0488320423385504</v>
      </c>
      <c r="H131" s="56">
        <v>6.1843412538690457</v>
      </c>
      <c r="I131" s="56">
        <v>10.355313651366787</v>
      </c>
      <c r="J131" s="56">
        <v>81.733407130018264</v>
      </c>
      <c r="K131" s="56">
        <v>143.18555186261227</v>
      </c>
      <c r="L131" s="54">
        <v>877.0638639008331</v>
      </c>
      <c r="M131" s="56">
        <v>229.61040444131723</v>
      </c>
      <c r="N131" s="56">
        <v>194.01800171480468</v>
      </c>
      <c r="O131" s="54">
        <v>262.92616297531077</v>
      </c>
      <c r="P131" s="54">
        <v>257.93856943708607</v>
      </c>
      <c r="Q131" s="56">
        <v>29.799914929617643</v>
      </c>
      <c r="R131" s="56">
        <v>74.722622748930078</v>
      </c>
      <c r="S131" s="54">
        <v>85.849894593038343</v>
      </c>
      <c r="T131" s="56">
        <v>123.11746110167964</v>
      </c>
      <c r="U131" s="56">
        <v>14.84</v>
      </c>
      <c r="V131" s="56">
        <v>3.8204000000000002</v>
      </c>
      <c r="W131" s="56">
        <v>2</v>
      </c>
      <c r="X131" s="56">
        <v>37.893500000000003</v>
      </c>
      <c r="Y131" s="56"/>
      <c r="Z131" s="56"/>
      <c r="AA131" s="56"/>
      <c r="AB131" s="56"/>
      <c r="AC131" s="56"/>
      <c r="AD131" s="56"/>
      <c r="AE131" s="56"/>
      <c r="AF131" s="56"/>
      <c r="AG131" s="60"/>
    </row>
    <row r="132" spans="1:33" ht="15" thickBot="1" x14ac:dyDescent="0.2">
      <c r="A132" t="s">
        <v>1099</v>
      </c>
      <c r="B132" s="44" t="s">
        <v>1091</v>
      </c>
      <c r="C132" s="100" t="s">
        <v>457</v>
      </c>
      <c r="D132" s="23" t="s">
        <v>1094</v>
      </c>
      <c r="E132" s="46">
        <v>1</v>
      </c>
      <c r="F132" s="85" t="s">
        <v>393</v>
      </c>
      <c r="G132" s="63">
        <v>6.5455939608111899</v>
      </c>
      <c r="H132" s="63">
        <v>6.7838045040418482</v>
      </c>
      <c r="I132" s="63">
        <v>11.100811660782837</v>
      </c>
      <c r="J132" s="63">
        <v>87.231399795238957</v>
      </c>
      <c r="K132" s="63">
        <v>164.95657632315351</v>
      </c>
      <c r="L132" s="61">
        <v>890.23969909571247</v>
      </c>
      <c r="M132" s="63">
        <v>265.60792031057707</v>
      </c>
      <c r="N132" s="63">
        <v>133.57909544413783</v>
      </c>
      <c r="O132" s="61">
        <v>204.95311736690479</v>
      </c>
      <c r="P132" s="61">
        <v>172.27821877071676</v>
      </c>
      <c r="Q132" s="63">
        <v>40.816535766413097</v>
      </c>
      <c r="R132" s="63">
        <v>78.245096799759935</v>
      </c>
      <c r="S132" s="61">
        <v>87.344783992377486</v>
      </c>
      <c r="T132" s="63">
        <v>109.72422070496468</v>
      </c>
      <c r="U132" s="63">
        <v>13.78</v>
      </c>
      <c r="V132" s="63">
        <v>3.6517331543348148</v>
      </c>
      <c r="W132" s="63">
        <v>2.6</v>
      </c>
      <c r="X132" s="63">
        <v>29.917083476813865</v>
      </c>
      <c r="Y132" s="63"/>
      <c r="Z132" s="63"/>
      <c r="AA132" s="63"/>
      <c r="AB132" s="63"/>
      <c r="AC132" s="63"/>
      <c r="AD132" s="63"/>
      <c r="AE132" s="63"/>
      <c r="AF132" s="63"/>
      <c r="AG132" s="67"/>
    </row>
    <row r="133" spans="1:33" ht="15" thickBot="1" x14ac:dyDescent="0.2">
      <c r="A133" t="s">
        <v>1099</v>
      </c>
      <c r="B133" s="44" t="s">
        <v>1091</v>
      </c>
      <c r="C133" s="95" t="s">
        <v>458</v>
      </c>
      <c r="D133" s="23" t="s">
        <v>1094</v>
      </c>
      <c r="E133" s="35">
        <v>2</v>
      </c>
      <c r="F133" s="86" t="s">
        <v>393</v>
      </c>
      <c r="G133" s="38">
        <v>6.6013193900593912</v>
      </c>
      <c r="H133" s="38">
        <v>6.8684143938197391</v>
      </c>
      <c r="I133" s="38">
        <v>11.163846879298235</v>
      </c>
      <c r="J133" s="38">
        <v>87.503306640496476</v>
      </c>
      <c r="K133" s="38">
        <v>148.89129223973629</v>
      </c>
      <c r="L133" s="36">
        <v>894.99223085460596</v>
      </c>
      <c r="M133" s="38">
        <v>238.9085506576547</v>
      </c>
      <c r="N133" s="38">
        <v>163.07197959778446</v>
      </c>
      <c r="O133" s="36">
        <v>240.3654242125555</v>
      </c>
      <c r="P133" s="36">
        <v>213.04935657119609</v>
      </c>
      <c r="Q133" s="38">
        <v>40.914918312974315</v>
      </c>
      <c r="R133" s="38">
        <v>79.226559225187586</v>
      </c>
      <c r="S133" s="36">
        <v>86.089310444130547</v>
      </c>
      <c r="T133" s="38">
        <v>104.92929292929293</v>
      </c>
      <c r="U133" s="38">
        <v>14.2</v>
      </c>
      <c r="V133" s="38">
        <v>3.4070059816613494</v>
      </c>
      <c r="W133" s="38">
        <v>2.59</v>
      </c>
      <c r="X133" s="38">
        <v>31.340290230529376</v>
      </c>
      <c r="Y133" s="38"/>
      <c r="Z133" s="38"/>
      <c r="AA133" s="38"/>
      <c r="AB133" s="38"/>
      <c r="AC133" s="38"/>
      <c r="AD133" s="38"/>
      <c r="AE133" s="38"/>
      <c r="AF133" s="38"/>
      <c r="AG133" s="42"/>
    </row>
    <row r="134" spans="1:33" ht="15" thickBot="1" x14ac:dyDescent="0.2">
      <c r="A134" t="s">
        <v>1099</v>
      </c>
      <c r="B134" s="44" t="s">
        <v>1091</v>
      </c>
      <c r="C134" s="95" t="s">
        <v>459</v>
      </c>
      <c r="D134" s="23" t="s">
        <v>1094</v>
      </c>
      <c r="E134" s="35">
        <v>3</v>
      </c>
      <c r="F134" s="86" t="s">
        <v>393</v>
      </c>
      <c r="G134" s="38">
        <v>6.3736001583212962</v>
      </c>
      <c r="H134" s="38">
        <v>6.5842888621069982</v>
      </c>
      <c r="I134" s="38">
        <v>10.83381071227913</v>
      </c>
      <c r="J134" s="38">
        <v>85.28453961380103</v>
      </c>
      <c r="K134" s="38">
        <v>131.36104797219753</v>
      </c>
      <c r="L134" s="36">
        <v>898.90586926461287</v>
      </c>
      <c r="M134" s="38">
        <v>209.89306020896939</v>
      </c>
      <c r="N134" s="38">
        <v>185.82777113330127</v>
      </c>
      <c r="O134" s="36">
        <v>270.92778837827308</v>
      </c>
      <c r="P134" s="36">
        <v>228.46978161116715</v>
      </c>
      <c r="Q134" s="38">
        <v>41.972958496324559</v>
      </c>
      <c r="R134" s="38">
        <v>77.423146534387456</v>
      </c>
      <c r="S134" s="36">
        <v>84.320754440479377</v>
      </c>
      <c r="T134" s="38">
        <v>101.0812937056928</v>
      </c>
      <c r="U134" s="38">
        <v>14.45</v>
      </c>
      <c r="V134" s="38">
        <v>3.1921166356891613</v>
      </c>
      <c r="W134" s="38">
        <v>2.5499999999999998</v>
      </c>
      <c r="X134" s="38">
        <v>29.595755825740795</v>
      </c>
      <c r="Y134" s="38"/>
      <c r="Z134" s="38"/>
      <c r="AA134" s="38"/>
      <c r="AB134" s="38"/>
      <c r="AC134" s="38"/>
      <c r="AD134" s="38"/>
      <c r="AE134" s="38"/>
      <c r="AF134" s="38"/>
      <c r="AG134" s="42"/>
    </row>
    <row r="135" spans="1:33" ht="15" thickBot="1" x14ac:dyDescent="0.2">
      <c r="A135" t="s">
        <v>1099</v>
      </c>
      <c r="B135" s="44" t="s">
        <v>1091</v>
      </c>
      <c r="C135" s="95" t="s">
        <v>460</v>
      </c>
      <c r="D135" s="23" t="s">
        <v>1094</v>
      </c>
      <c r="E135" s="35">
        <v>4</v>
      </c>
      <c r="F135" s="86" t="s">
        <v>393</v>
      </c>
      <c r="G135" s="38">
        <v>5.6477218037183983</v>
      </c>
      <c r="H135" s="38">
        <v>5.6632343053954521</v>
      </c>
      <c r="I135" s="38">
        <v>9.7907276090683482</v>
      </c>
      <c r="J135" s="38">
        <v>77.860379544086967</v>
      </c>
      <c r="K135" s="38">
        <v>106.94187386277419</v>
      </c>
      <c r="L135" s="36">
        <v>902.07988487644229</v>
      </c>
      <c r="M135" s="38">
        <v>170.00352058473612</v>
      </c>
      <c r="N135" s="38">
        <v>243.92493172143196</v>
      </c>
      <c r="O135" s="36">
        <v>338.61052329685776</v>
      </c>
      <c r="P135" s="36">
        <v>304.66321085242322</v>
      </c>
      <c r="Q135" s="38">
        <v>45.52151181088243</v>
      </c>
      <c r="R135" s="38">
        <v>70.679355062878841</v>
      </c>
      <c r="S135" s="36">
        <v>81.231477475878961</v>
      </c>
      <c r="T135" s="38">
        <v>97.96593401952083</v>
      </c>
      <c r="U135" s="38">
        <v>14.52</v>
      </c>
      <c r="V135" s="38">
        <v>2.5661128595380225</v>
      </c>
      <c r="W135" s="38">
        <v>2.4900000000000002</v>
      </c>
      <c r="X135" s="38">
        <v>27.837638007286682</v>
      </c>
      <c r="Y135" s="38"/>
      <c r="Z135" s="38"/>
      <c r="AA135" s="38"/>
      <c r="AB135" s="38"/>
      <c r="AC135" s="38"/>
      <c r="AD135" s="38"/>
      <c r="AE135" s="38"/>
      <c r="AF135" s="38"/>
      <c r="AG135" s="42"/>
    </row>
    <row r="136" spans="1:33" ht="15" thickBot="1" x14ac:dyDescent="0.2">
      <c r="A136" t="s">
        <v>1099</v>
      </c>
      <c r="B136" s="44" t="s">
        <v>1091</v>
      </c>
      <c r="C136" s="95" t="s">
        <v>461</v>
      </c>
      <c r="D136" s="23" t="s">
        <v>1094</v>
      </c>
      <c r="E136" s="35">
        <v>5</v>
      </c>
      <c r="F136" s="86" t="s">
        <v>393</v>
      </c>
      <c r="G136" s="38">
        <v>5.1565630099635955</v>
      </c>
      <c r="H136" s="38">
        <v>5.0359759256117043</v>
      </c>
      <c r="I136" s="38">
        <v>9.0796126408138189</v>
      </c>
      <c r="J136" s="38">
        <v>72.938502848463827</v>
      </c>
      <c r="K136" s="38">
        <v>101.23666686125421</v>
      </c>
      <c r="L136" s="36">
        <v>904.5539128869716</v>
      </c>
      <c r="M136" s="38">
        <v>160.79091989438851</v>
      </c>
      <c r="N136" s="38">
        <v>272.3274937581881</v>
      </c>
      <c r="O136" s="36">
        <v>374.35802630107929</v>
      </c>
      <c r="P136" s="36">
        <v>329.86765544587064</v>
      </c>
      <c r="Q136" s="38">
        <v>38.210927217168496</v>
      </c>
      <c r="R136" s="38">
        <v>65.359627293578569</v>
      </c>
      <c r="S136" s="36">
        <v>80.381418712309738</v>
      </c>
      <c r="T136" s="38">
        <v>95.700562371015835</v>
      </c>
      <c r="U136" s="38">
        <v>14.42</v>
      </c>
      <c r="V136" s="38">
        <v>2.2911208838569355</v>
      </c>
      <c r="W136" s="38">
        <v>2.39</v>
      </c>
      <c r="X136" s="38">
        <v>25.44396677169637</v>
      </c>
      <c r="Y136" s="38"/>
      <c r="Z136" s="38"/>
      <c r="AA136" s="38"/>
      <c r="AB136" s="38"/>
      <c r="AC136" s="38"/>
      <c r="AD136" s="38"/>
      <c r="AE136" s="38"/>
      <c r="AF136" s="38"/>
      <c r="AG136" s="42"/>
    </row>
    <row r="137" spans="1:33" ht="15" thickBot="1" x14ac:dyDescent="0.2">
      <c r="A137" t="s">
        <v>1099</v>
      </c>
      <c r="B137" s="44" t="s">
        <v>1092</v>
      </c>
      <c r="C137" s="100" t="s">
        <v>462</v>
      </c>
      <c r="D137" s="23" t="s">
        <v>1094</v>
      </c>
      <c r="E137" s="46">
        <v>1</v>
      </c>
      <c r="F137" s="87" t="s">
        <v>393</v>
      </c>
      <c r="G137" s="49">
        <v>6.5889579905413385</v>
      </c>
      <c r="H137" s="49">
        <v>6.8379877940978</v>
      </c>
      <c r="I137" s="49">
        <v>11.16356077238521</v>
      </c>
      <c r="J137" s="49">
        <v>88.614823665313097</v>
      </c>
      <c r="K137" s="49">
        <v>187.11686790759256</v>
      </c>
      <c r="L137" s="47">
        <v>876.83980075028273</v>
      </c>
      <c r="M137" s="49">
        <v>302.23619007952453</v>
      </c>
      <c r="N137" s="49">
        <v>130.57713778442516</v>
      </c>
      <c r="O137" s="47">
        <v>177.66757189711342</v>
      </c>
      <c r="P137" s="47">
        <v>161.37297936721893</v>
      </c>
      <c r="Q137" s="49">
        <v>29.80669841269841</v>
      </c>
      <c r="R137" s="49">
        <v>79.044932763101357</v>
      </c>
      <c r="S137" s="47">
        <v>88.476730978690398</v>
      </c>
      <c r="T137" s="49">
        <v>123.40092881773398</v>
      </c>
      <c r="U137" s="49">
        <v>18.52</v>
      </c>
      <c r="V137" s="49">
        <v>4.01400943898504</v>
      </c>
      <c r="W137" s="49">
        <v>2.99</v>
      </c>
      <c r="X137" s="49">
        <v>37.448287945605905</v>
      </c>
      <c r="Y137" s="49"/>
      <c r="Z137" s="49"/>
      <c r="AA137" s="49"/>
      <c r="AB137" s="49"/>
      <c r="AC137" s="49"/>
      <c r="AD137" s="49"/>
      <c r="AE137" s="49"/>
      <c r="AF137" s="49"/>
      <c r="AG137" s="53"/>
    </row>
    <row r="138" spans="1:33" ht="15" thickBot="1" x14ac:dyDescent="0.2">
      <c r="A138" t="s">
        <v>1099</v>
      </c>
      <c r="B138" s="44" t="s">
        <v>1092</v>
      </c>
      <c r="C138" s="95" t="s">
        <v>463</v>
      </c>
      <c r="D138" s="23" t="s">
        <v>1094</v>
      </c>
      <c r="E138" s="35">
        <v>2</v>
      </c>
      <c r="F138" s="84" t="s">
        <v>393</v>
      </c>
      <c r="G138" s="56">
        <v>6.3705851000334928</v>
      </c>
      <c r="H138" s="56">
        <v>6.5621306521307163</v>
      </c>
      <c r="I138" s="56">
        <v>10.85062351804978</v>
      </c>
      <c r="J138" s="56">
        <v>85.906079208148128</v>
      </c>
      <c r="K138" s="56">
        <v>178.11965093360374</v>
      </c>
      <c r="L138" s="54">
        <v>877.42476145321507</v>
      </c>
      <c r="M138" s="56">
        <v>287.47357957446809</v>
      </c>
      <c r="N138" s="56">
        <v>166.71232634413553</v>
      </c>
      <c r="O138" s="54">
        <v>225.72405938032179</v>
      </c>
      <c r="P138" s="54">
        <v>207.33910503838314</v>
      </c>
      <c r="Q138" s="56">
        <v>23.495526666666663</v>
      </c>
      <c r="R138" s="56">
        <v>76.836558623160755</v>
      </c>
      <c r="S138" s="54">
        <v>88.163282071602552</v>
      </c>
      <c r="T138" s="56">
        <v>123.07645557011796</v>
      </c>
      <c r="U138" s="56">
        <v>17.38</v>
      </c>
      <c r="V138" s="56">
        <v>4.3361287318308648</v>
      </c>
      <c r="W138" s="56">
        <v>2.83</v>
      </c>
      <c r="X138" s="56">
        <v>36.159999999999997</v>
      </c>
      <c r="Y138" s="56"/>
      <c r="Z138" s="56"/>
      <c r="AA138" s="56"/>
      <c r="AB138" s="56"/>
      <c r="AC138" s="56"/>
      <c r="AD138" s="56"/>
      <c r="AE138" s="56"/>
      <c r="AF138" s="56"/>
      <c r="AG138" s="60"/>
    </row>
    <row r="139" spans="1:33" ht="15" thickBot="1" x14ac:dyDescent="0.2">
      <c r="A139" t="s">
        <v>1099</v>
      </c>
      <c r="B139" s="44" t="s">
        <v>1092</v>
      </c>
      <c r="C139" s="95" t="s">
        <v>464</v>
      </c>
      <c r="D139" s="23" t="s">
        <v>1094</v>
      </c>
      <c r="E139" s="35">
        <v>3</v>
      </c>
      <c r="F139" s="84" t="s">
        <v>393</v>
      </c>
      <c r="G139" s="56">
        <v>6.0789379249221822</v>
      </c>
      <c r="H139" s="56">
        <v>6.1956063514475739</v>
      </c>
      <c r="I139" s="56">
        <v>10.428747591555148</v>
      </c>
      <c r="J139" s="56">
        <v>82.56964981247603</v>
      </c>
      <c r="K139" s="56">
        <v>164.13203840407317</v>
      </c>
      <c r="L139" s="54">
        <v>879.38712591871456</v>
      </c>
      <c r="M139" s="56">
        <v>264.34483523809524</v>
      </c>
      <c r="N139" s="56">
        <v>202.91365496793529</v>
      </c>
      <c r="O139" s="54">
        <v>280.81337765957448</v>
      </c>
      <c r="P139" s="54">
        <v>257.40371428571427</v>
      </c>
      <c r="Q139" s="56">
        <v>18.314040350877193</v>
      </c>
      <c r="R139" s="56">
        <v>73.963681221734419</v>
      </c>
      <c r="S139" s="54">
        <v>87.429653991344367</v>
      </c>
      <c r="T139" s="56">
        <v>121.4964663661581</v>
      </c>
      <c r="U139" s="56">
        <v>16.48</v>
      </c>
      <c r="V139" s="56">
        <v>4.1554231791894889</v>
      </c>
      <c r="W139" s="56">
        <v>2.66</v>
      </c>
      <c r="X139" s="56">
        <v>35.782925120758144</v>
      </c>
      <c r="Y139" s="56"/>
      <c r="Z139" s="56"/>
      <c r="AA139" s="56"/>
      <c r="AB139" s="56"/>
      <c r="AC139" s="56"/>
      <c r="AD139" s="56"/>
      <c r="AE139" s="56"/>
      <c r="AF139" s="56"/>
      <c r="AG139" s="60"/>
    </row>
    <row r="140" spans="1:33" ht="15" thickBot="1" x14ac:dyDescent="0.2">
      <c r="A140" t="s">
        <v>1099</v>
      </c>
      <c r="B140" s="44" t="s">
        <v>1092</v>
      </c>
      <c r="C140" s="95" t="s">
        <v>465</v>
      </c>
      <c r="D140" s="23" t="s">
        <v>1094</v>
      </c>
      <c r="E140" s="35">
        <v>4</v>
      </c>
      <c r="F140" s="84" t="s">
        <v>393</v>
      </c>
      <c r="G140" s="56">
        <v>5.6482185419036419</v>
      </c>
      <c r="H140" s="56">
        <v>5.6441109349894729</v>
      </c>
      <c r="I140" s="56">
        <v>9.8125755779038855</v>
      </c>
      <c r="J140" s="56">
        <v>78.418866746423276</v>
      </c>
      <c r="K140" s="56">
        <v>149.65541887884635</v>
      </c>
      <c r="L140" s="54">
        <v>885.40841511735664</v>
      </c>
      <c r="M140" s="56">
        <v>240.2690865173825</v>
      </c>
      <c r="N140" s="56">
        <v>256.00169399846476</v>
      </c>
      <c r="O140" s="54">
        <v>335.45194341650944</v>
      </c>
      <c r="P140" s="54">
        <v>314.16962211279838</v>
      </c>
      <c r="Q140" s="56">
        <v>17.160603636363639</v>
      </c>
      <c r="R140" s="56">
        <v>69.34536139730578</v>
      </c>
      <c r="S140" s="54">
        <v>86.300135052281931</v>
      </c>
      <c r="T140" s="56">
        <v>115.25748596938776</v>
      </c>
      <c r="U140" s="56">
        <v>15.82</v>
      </c>
      <c r="V140" s="56">
        <v>3.8255626101885349</v>
      </c>
      <c r="W140" s="56">
        <v>2.46</v>
      </c>
      <c r="X140" s="56">
        <v>32.405119998759282</v>
      </c>
      <c r="Y140" s="56"/>
      <c r="Z140" s="56"/>
      <c r="AA140" s="56"/>
      <c r="AB140" s="56"/>
      <c r="AC140" s="56"/>
      <c r="AD140" s="56"/>
      <c r="AE140" s="56"/>
      <c r="AF140" s="56"/>
      <c r="AG140" s="60"/>
    </row>
    <row r="141" spans="1:33" ht="15" thickBot="1" x14ac:dyDescent="0.2">
      <c r="A141" t="s">
        <v>1099</v>
      </c>
      <c r="B141" s="44" t="s">
        <v>1092</v>
      </c>
      <c r="C141" s="106" t="s">
        <v>466</v>
      </c>
      <c r="D141" s="23" t="s">
        <v>1094</v>
      </c>
      <c r="E141" s="71">
        <v>5</v>
      </c>
      <c r="F141" s="89" t="s">
        <v>393</v>
      </c>
      <c r="G141" s="90">
        <v>5.0469077679928143</v>
      </c>
      <c r="H141" s="90">
        <v>4.8859043589473918</v>
      </c>
      <c r="I141" s="90">
        <v>8.9295183580873214</v>
      </c>
      <c r="J141" s="90">
        <v>72.636180119441065</v>
      </c>
      <c r="K141" s="90">
        <v>128.41236196200802</v>
      </c>
      <c r="L141" s="91">
        <v>893.25414511971758</v>
      </c>
      <c r="M141" s="90">
        <v>205.08315374334484</v>
      </c>
      <c r="N141" s="90">
        <v>314.67830246883733</v>
      </c>
      <c r="O141" s="91">
        <v>393.84578947368419</v>
      </c>
      <c r="P141" s="91">
        <v>365.16170822281163</v>
      </c>
      <c r="Q141" s="90">
        <v>16.760633962264155</v>
      </c>
      <c r="R141" s="90">
        <v>63.119440438953603</v>
      </c>
      <c r="S141" s="91">
        <v>84.09156351260404</v>
      </c>
      <c r="T141" s="90">
        <v>107.16201745549284</v>
      </c>
      <c r="U141" s="90">
        <v>15.41</v>
      </c>
      <c r="V141" s="90">
        <v>3.4500837230414376</v>
      </c>
      <c r="W141" s="90">
        <v>2.25</v>
      </c>
      <c r="X141" s="90">
        <v>30.615999999999996</v>
      </c>
      <c r="Y141" s="90"/>
      <c r="Z141" s="90"/>
      <c r="AA141" s="90"/>
      <c r="AB141" s="90"/>
      <c r="AC141" s="90"/>
      <c r="AD141" s="90"/>
      <c r="AE141" s="90"/>
      <c r="AF141" s="90"/>
      <c r="AG141" s="93"/>
    </row>
    <row r="142" spans="1:33" ht="15" thickBot="1" x14ac:dyDescent="0.2">
      <c r="A142" t="s">
        <v>1099</v>
      </c>
      <c r="B142" s="112" t="s">
        <v>93</v>
      </c>
      <c r="C142" s="113" t="s">
        <v>467</v>
      </c>
      <c r="D142" s="23" t="s">
        <v>1094</v>
      </c>
      <c r="E142" s="24">
        <v>1</v>
      </c>
      <c r="F142" s="25">
        <v>880</v>
      </c>
      <c r="G142" s="63">
        <v>6.4296741369281429</v>
      </c>
      <c r="H142" s="27">
        <v>6.6491677408534819</v>
      </c>
      <c r="I142" s="27">
        <v>10.921076715508585</v>
      </c>
      <c r="J142" s="63">
        <v>108.14502366159331</v>
      </c>
      <c r="K142" s="63">
        <v>131.00861954183611</v>
      </c>
      <c r="L142" s="25">
        <v>905.69248211363333</v>
      </c>
      <c r="M142" s="63">
        <v>204.38742320708852</v>
      </c>
      <c r="N142" s="63">
        <v>187.40378639981273</v>
      </c>
      <c r="O142" s="25">
        <v>404.10304981472927</v>
      </c>
      <c r="P142" s="25">
        <v>218.05355264588658</v>
      </c>
      <c r="Q142" s="63">
        <v>167.24570071324587</v>
      </c>
      <c r="R142" s="63">
        <v>78.244844630450203</v>
      </c>
      <c r="S142" s="25">
        <v>71.206896698945656</v>
      </c>
      <c r="T142" s="63">
        <v>93.995161316423506</v>
      </c>
      <c r="U142" s="63">
        <v>3.5718046000000001</v>
      </c>
      <c r="V142" s="63">
        <v>3.8092792499999999</v>
      </c>
      <c r="W142" s="63">
        <v>1.6068600000000002</v>
      </c>
      <c r="X142" s="63">
        <v>28.5470595</v>
      </c>
      <c r="Y142" s="63">
        <v>0.22575500000000001</v>
      </c>
      <c r="Z142" s="63">
        <v>3.0521173333333325</v>
      </c>
      <c r="AA142" s="63">
        <v>2.1316100000000002</v>
      </c>
      <c r="AB142" s="63">
        <v>7.9753589999999992</v>
      </c>
      <c r="AC142" s="61">
        <v>200</v>
      </c>
      <c r="AD142" s="61">
        <v>76.706524999999999</v>
      </c>
      <c r="AE142" s="61">
        <v>26.0074845</v>
      </c>
      <c r="AF142" s="65">
        <v>0.15</v>
      </c>
      <c r="AG142" s="103">
        <v>0.02</v>
      </c>
    </row>
    <row r="143" spans="1:33" ht="15" thickBot="1" x14ac:dyDescent="0.2">
      <c r="A143" t="s">
        <v>1099</v>
      </c>
      <c r="B143" s="112" t="s">
        <v>93</v>
      </c>
      <c r="C143" s="116" t="s">
        <v>468</v>
      </c>
      <c r="D143" s="23" t="s">
        <v>1094</v>
      </c>
      <c r="E143" s="35">
        <v>2</v>
      </c>
      <c r="F143" s="36">
        <v>880</v>
      </c>
      <c r="G143" s="38">
        <v>6.2704095964448374</v>
      </c>
      <c r="H143" s="38">
        <v>6.459883066095844</v>
      </c>
      <c r="I143" s="38">
        <v>10.678921813298102</v>
      </c>
      <c r="J143" s="38">
        <v>102.80133831325745</v>
      </c>
      <c r="K143" s="38">
        <v>112.81173800387813</v>
      </c>
      <c r="L143" s="36">
        <v>906.33067076037037</v>
      </c>
      <c r="M143" s="38">
        <v>176.33687489800977</v>
      </c>
      <c r="N143" s="38">
        <v>216.06457130856941</v>
      </c>
      <c r="O143" s="36">
        <v>432.8177838405627</v>
      </c>
      <c r="P143" s="36">
        <v>239.67331111640439</v>
      </c>
      <c r="Q143" s="38">
        <v>131.17955590900129</v>
      </c>
      <c r="R143" s="38">
        <v>77.357002685825606</v>
      </c>
      <c r="S143" s="36">
        <v>69.338761999350751</v>
      </c>
      <c r="T143" s="38">
        <v>93.159180571495028</v>
      </c>
      <c r="U143" s="38">
        <v>3.5718046000000001</v>
      </c>
      <c r="V143" s="38">
        <v>3.5952952499999991</v>
      </c>
      <c r="W143" s="38">
        <v>1.4218470000000001</v>
      </c>
      <c r="X143" s="38">
        <v>27.917059500000001</v>
      </c>
      <c r="Y143" s="38">
        <v>0.24391500000000002</v>
      </c>
      <c r="Z143" s="38">
        <v>3.3575733333333333</v>
      </c>
      <c r="AA143" s="38">
        <v>1.8679100000000002</v>
      </c>
      <c r="AB143" s="38">
        <v>6.8484959999999999</v>
      </c>
      <c r="AC143" s="36">
        <v>125</v>
      </c>
      <c r="AD143" s="36">
        <v>67.384415000000004</v>
      </c>
      <c r="AE143" s="36">
        <v>23.442484500000006</v>
      </c>
      <c r="AF143" s="40">
        <v>0.05</v>
      </c>
      <c r="AG143" s="96">
        <v>0.02</v>
      </c>
    </row>
    <row r="144" spans="1:33" ht="15" thickBot="1" x14ac:dyDescent="0.2">
      <c r="A144" t="s">
        <v>1099</v>
      </c>
      <c r="B144" s="112" t="s">
        <v>93</v>
      </c>
      <c r="C144" s="116" t="s">
        <v>469</v>
      </c>
      <c r="D144" s="23" t="s">
        <v>1094</v>
      </c>
      <c r="E144" s="35">
        <v>3</v>
      </c>
      <c r="F144" s="36">
        <v>880</v>
      </c>
      <c r="G144" s="38">
        <v>5.8031507374927607</v>
      </c>
      <c r="H144" s="38">
        <v>5.8714925894466834</v>
      </c>
      <c r="I144" s="38">
        <v>10.003279397065217</v>
      </c>
      <c r="J144" s="38">
        <v>91.706961228231364</v>
      </c>
      <c r="K144" s="38">
        <v>85.66144536006388</v>
      </c>
      <c r="L144" s="36">
        <v>911.94777897134395</v>
      </c>
      <c r="M144" s="38">
        <v>134.79495573600019</v>
      </c>
      <c r="N144" s="38">
        <v>254.41838338994833</v>
      </c>
      <c r="O144" s="36">
        <v>487.70321883634534</v>
      </c>
      <c r="P144" s="36">
        <v>278.31351503363896</v>
      </c>
      <c r="Q144" s="38">
        <v>128.41406859886189</v>
      </c>
      <c r="R144" s="38">
        <v>72.751339758314984</v>
      </c>
      <c r="S144" s="36">
        <v>65.808774398157666</v>
      </c>
      <c r="T144" s="38">
        <v>87.593960751676093</v>
      </c>
      <c r="U144" s="38">
        <v>3.5718046000000001</v>
      </c>
      <c r="V144" s="38">
        <v>3.3578032499999995</v>
      </c>
      <c r="W144" s="38">
        <v>1.2728339999999998</v>
      </c>
      <c r="X144" s="38">
        <v>26.387059499999999</v>
      </c>
      <c r="Y144" s="38">
        <v>0.25167500000000004</v>
      </c>
      <c r="Z144" s="38">
        <v>3.4327893333333339</v>
      </c>
      <c r="AA144" s="38">
        <v>1.6327099999999999</v>
      </c>
      <c r="AB144" s="38">
        <v>5.9261310000000007</v>
      </c>
      <c r="AC144" s="36">
        <v>125</v>
      </c>
      <c r="AD144" s="36">
        <v>59.125184999999995</v>
      </c>
      <c r="AE144" s="36">
        <v>21.327484500000004</v>
      </c>
      <c r="AF144" s="40">
        <v>0.05</v>
      </c>
      <c r="AG144" s="96">
        <v>0.02</v>
      </c>
    </row>
    <row r="145" spans="1:33" ht="15" thickBot="1" x14ac:dyDescent="0.2">
      <c r="A145" t="s">
        <v>1099</v>
      </c>
      <c r="B145" s="112" t="s">
        <v>93</v>
      </c>
      <c r="C145" s="116" t="s">
        <v>472</v>
      </c>
      <c r="D145" s="23" t="s">
        <v>1094</v>
      </c>
      <c r="E145" s="35">
        <v>4</v>
      </c>
      <c r="F145" s="36">
        <v>880</v>
      </c>
      <c r="G145" s="38">
        <v>5.3368208891040352</v>
      </c>
      <c r="H145" s="38">
        <v>5.2835921430662136</v>
      </c>
      <c r="I145" s="38">
        <v>9.3235798541517294</v>
      </c>
      <c r="J145" s="38">
        <v>82.573143475817616</v>
      </c>
      <c r="K145" s="38">
        <v>69.941173577722964</v>
      </c>
      <c r="L145" s="36">
        <v>914.94681095590795</v>
      </c>
      <c r="M145" s="38">
        <v>110.80817031549289</v>
      </c>
      <c r="N145" s="38">
        <v>294.0944959172221</v>
      </c>
      <c r="O145" s="36">
        <v>535.34106567244089</v>
      </c>
      <c r="P145" s="36">
        <v>320.85017000084588</v>
      </c>
      <c r="Q145" s="38">
        <v>98.434466443954875</v>
      </c>
      <c r="R145" s="38">
        <v>67.67245930303605</v>
      </c>
      <c r="S145" s="36">
        <v>63.415223384895299</v>
      </c>
      <c r="T145" s="38">
        <v>85.765759157155955</v>
      </c>
      <c r="U145" s="38">
        <v>3.5718046000000001</v>
      </c>
      <c r="V145" s="38">
        <v>3.0968032499999998</v>
      </c>
      <c r="W145" s="38">
        <v>1.1598210000000002</v>
      </c>
      <c r="X145" s="38">
        <v>23.957059500000003</v>
      </c>
      <c r="Y145" s="38">
        <v>0.24903499999999998</v>
      </c>
      <c r="Z145" s="38">
        <v>3.2777653333333334</v>
      </c>
      <c r="AA145" s="38">
        <v>1.4260099999999998</v>
      </c>
      <c r="AB145" s="38">
        <v>5.2082640000000007</v>
      </c>
      <c r="AC145" s="36">
        <v>125</v>
      </c>
      <c r="AD145" s="36">
        <v>51.928834999999992</v>
      </c>
      <c r="AE145" s="36">
        <v>19.662484500000001</v>
      </c>
      <c r="AF145" s="40">
        <v>0.05</v>
      </c>
      <c r="AG145" s="96">
        <v>0.02</v>
      </c>
    </row>
    <row r="146" spans="1:33" ht="15" thickBot="1" x14ac:dyDescent="0.2">
      <c r="A146" t="s">
        <v>1099</v>
      </c>
      <c r="B146" s="112" t="s">
        <v>93</v>
      </c>
      <c r="C146" s="116" t="s">
        <v>473</v>
      </c>
      <c r="D146" s="23" t="s">
        <v>1094</v>
      </c>
      <c r="E146" s="35">
        <v>5</v>
      </c>
      <c r="F146" s="36">
        <v>880</v>
      </c>
      <c r="G146" s="38">
        <v>4.7834501027626173</v>
      </c>
      <c r="H146" s="38">
        <v>4.5861966245539172</v>
      </c>
      <c r="I146" s="38">
        <v>8.5071361427375738</v>
      </c>
      <c r="J146" s="38">
        <v>73.857407857124954</v>
      </c>
      <c r="K146" s="38">
        <v>59.078591796219214</v>
      </c>
      <c r="L146" s="36">
        <v>917.06733586092321</v>
      </c>
      <c r="M146" s="38">
        <v>94.205192998301015</v>
      </c>
      <c r="N146" s="38">
        <v>312.56703352816118</v>
      </c>
      <c r="O146" s="36">
        <v>557.15771315626034</v>
      </c>
      <c r="P146" s="36">
        <v>342.14998322031181</v>
      </c>
      <c r="Q146" s="38">
        <v>97.580609688221671</v>
      </c>
      <c r="R146" s="38">
        <v>61.558092489119083</v>
      </c>
      <c r="S146" s="36">
        <v>61.582248767465337</v>
      </c>
      <c r="T146" s="38">
        <v>82.966973402401777</v>
      </c>
      <c r="U146" s="38">
        <v>3.5718046000000001</v>
      </c>
      <c r="V146" s="38">
        <v>2.81229525</v>
      </c>
      <c r="W146" s="38">
        <v>1.0828080000000002</v>
      </c>
      <c r="X146" s="38">
        <v>20.627059500000001</v>
      </c>
      <c r="Y146" s="38">
        <v>0.23599499999999998</v>
      </c>
      <c r="Z146" s="38">
        <v>2.892501333333334</v>
      </c>
      <c r="AA146" s="38">
        <v>1.2478100000000003</v>
      </c>
      <c r="AB146" s="38">
        <v>4.6948949999999998</v>
      </c>
      <c r="AC146" s="36">
        <v>75</v>
      </c>
      <c r="AD146" s="36">
        <v>45.795364999999997</v>
      </c>
      <c r="AE146" s="36">
        <v>18.447484500000002</v>
      </c>
      <c r="AF146" s="40">
        <v>0.05</v>
      </c>
      <c r="AG146" s="96">
        <v>0.02</v>
      </c>
    </row>
    <row r="147" spans="1:33" ht="15" thickBot="1" x14ac:dyDescent="0.2">
      <c r="A147" t="s">
        <v>1099</v>
      </c>
      <c r="B147" s="112" t="s">
        <v>93</v>
      </c>
      <c r="C147" s="116" t="s">
        <v>474</v>
      </c>
      <c r="D147" s="23" t="s">
        <v>1094</v>
      </c>
      <c r="E147" s="35">
        <v>6</v>
      </c>
      <c r="F147" s="36">
        <v>880</v>
      </c>
      <c r="G147" s="38">
        <v>4.3627360727900655</v>
      </c>
      <c r="H147" s="38">
        <v>4.0660176732877291</v>
      </c>
      <c r="I147" s="38">
        <v>7.868822946897521</v>
      </c>
      <c r="J147" s="38">
        <v>65.468711727925452</v>
      </c>
      <c r="K147" s="38">
        <v>46.803880394896233</v>
      </c>
      <c r="L147" s="36">
        <v>920.6096</v>
      </c>
      <c r="M147" s="38">
        <v>75.336800000000039</v>
      </c>
      <c r="N147" s="38">
        <v>341.89599999999996</v>
      </c>
      <c r="O147" s="36">
        <v>596.82799999999997</v>
      </c>
      <c r="P147" s="36">
        <v>378.62199999999996</v>
      </c>
      <c r="Q147" s="38">
        <v>72.942000000000007</v>
      </c>
      <c r="R147" s="38">
        <v>56.718014835908043</v>
      </c>
      <c r="S147" s="36">
        <v>59.344691052629095</v>
      </c>
      <c r="T147" s="38">
        <v>79.3904</v>
      </c>
      <c r="U147" s="38">
        <v>3.5718046000000001</v>
      </c>
      <c r="V147" s="38">
        <v>2.5042792499999997</v>
      </c>
      <c r="W147" s="38">
        <v>1.041795</v>
      </c>
      <c r="X147" s="38">
        <v>16.397059500000005</v>
      </c>
      <c r="Y147" s="38">
        <v>0.21255500000000002</v>
      </c>
      <c r="Z147" s="38">
        <v>2.2769973333333335</v>
      </c>
      <c r="AA147" s="38">
        <v>1.0981100000000001</v>
      </c>
      <c r="AB147" s="38">
        <v>4.3860240000000017</v>
      </c>
      <c r="AC147" s="36">
        <v>75</v>
      </c>
      <c r="AD147" s="36">
        <v>40.724774999999994</v>
      </c>
      <c r="AE147" s="36">
        <v>17.682484500000001</v>
      </c>
      <c r="AF147" s="40">
        <v>0.05</v>
      </c>
      <c r="AG147" s="96">
        <v>0.02</v>
      </c>
    </row>
    <row r="148" spans="1:33" ht="15" thickBot="1" x14ac:dyDescent="0.2">
      <c r="A148" t="s">
        <v>1099</v>
      </c>
      <c r="B148" s="112" t="s">
        <v>93</v>
      </c>
      <c r="C148" s="116" t="s">
        <v>475</v>
      </c>
      <c r="D148" s="23" t="s">
        <v>1094</v>
      </c>
      <c r="E148" s="35">
        <v>7</v>
      </c>
      <c r="F148" s="36">
        <v>880</v>
      </c>
      <c r="G148" s="38">
        <v>4.0357507473923171</v>
      </c>
      <c r="H148" s="38">
        <v>3.6647288083741056</v>
      </c>
      <c r="I148" s="38">
        <v>7.36494945562045</v>
      </c>
      <c r="J148" s="38">
        <v>59.759469022637724</v>
      </c>
      <c r="K148" s="38">
        <v>40.016536093926788</v>
      </c>
      <c r="L148" s="36">
        <v>923.74619999999993</v>
      </c>
      <c r="M148" s="38">
        <v>64.822700000000026</v>
      </c>
      <c r="N148" s="38">
        <v>365.20500000000004</v>
      </c>
      <c r="O148" s="36">
        <v>628.83950000000004</v>
      </c>
      <c r="P148" s="36">
        <v>411.55899999999997</v>
      </c>
      <c r="Q148" s="38">
        <v>55.734000000000009</v>
      </c>
      <c r="R148" s="38">
        <v>52.905869156892422</v>
      </c>
      <c r="S148" s="36">
        <v>58.020144581941544</v>
      </c>
      <c r="T148" s="38">
        <v>76.253800000000069</v>
      </c>
      <c r="U148" s="38">
        <v>3.5718046000000001</v>
      </c>
      <c r="V148" s="38">
        <v>2.1727552499999994</v>
      </c>
      <c r="W148" s="38">
        <v>1.0367820000000001</v>
      </c>
      <c r="X148" s="38">
        <v>11.267059500000002</v>
      </c>
      <c r="Y148" s="38">
        <v>0.17871499999999998</v>
      </c>
      <c r="Z148" s="38">
        <v>1.4312533333333315</v>
      </c>
      <c r="AA148" s="38">
        <v>0.97690999999999983</v>
      </c>
      <c r="AB148" s="38">
        <v>4.281651000000001</v>
      </c>
      <c r="AC148" s="36">
        <v>75</v>
      </c>
      <c r="AD148" s="36">
        <v>36.717064999999998</v>
      </c>
      <c r="AE148" s="36">
        <v>17.367484500000007</v>
      </c>
      <c r="AF148" s="40">
        <v>0.05</v>
      </c>
      <c r="AG148" s="96">
        <v>0.02</v>
      </c>
    </row>
    <row r="149" spans="1:33" ht="15" thickBot="1" x14ac:dyDescent="0.2">
      <c r="A149" t="s">
        <v>1099</v>
      </c>
      <c r="B149" s="118" t="s">
        <v>97</v>
      </c>
      <c r="C149" s="119" t="s">
        <v>476</v>
      </c>
      <c r="D149" s="23" t="s">
        <v>1094</v>
      </c>
      <c r="E149" s="46">
        <v>1</v>
      </c>
      <c r="F149" s="47">
        <v>880</v>
      </c>
      <c r="G149" s="49">
        <v>6.314219059773893</v>
      </c>
      <c r="H149" s="49">
        <v>6.5138752497527639</v>
      </c>
      <c r="I149" s="49">
        <v>10.743343138241086</v>
      </c>
      <c r="J149" s="49">
        <v>102.85390634559249</v>
      </c>
      <c r="K149" s="49">
        <v>110.90678084726633</v>
      </c>
      <c r="L149" s="47">
        <v>909.73068711358815</v>
      </c>
      <c r="M149" s="49">
        <v>173.42074837520315</v>
      </c>
      <c r="N149" s="49">
        <v>171.16298051067659</v>
      </c>
      <c r="O149" s="47">
        <v>361.89940568914625</v>
      </c>
      <c r="P149" s="47">
        <v>198.20350965450436</v>
      </c>
      <c r="Q149" s="49">
        <v>231.84651813677999</v>
      </c>
      <c r="R149" s="49">
        <v>77.710207640937085</v>
      </c>
      <c r="S149" s="47">
        <v>69.079813169352306</v>
      </c>
      <c r="T149" s="49">
        <v>90.068032969812961</v>
      </c>
      <c r="U149" s="49">
        <v>3.5718046000000001</v>
      </c>
      <c r="V149" s="49">
        <v>3.8092792499999999</v>
      </c>
      <c r="W149" s="49">
        <v>1.6068600000000002</v>
      </c>
      <c r="X149" s="49">
        <v>28.5470595</v>
      </c>
      <c r="Y149" s="49">
        <v>0.22575500000000001</v>
      </c>
      <c r="Z149" s="49">
        <v>4.2611239999999997</v>
      </c>
      <c r="AA149" s="49">
        <v>2.1316100000000002</v>
      </c>
      <c r="AB149" s="49">
        <v>7.3360214999999984</v>
      </c>
      <c r="AC149" s="47">
        <v>200</v>
      </c>
      <c r="AD149" s="47">
        <v>57.370519999999992</v>
      </c>
      <c r="AE149" s="47">
        <v>24.658344</v>
      </c>
      <c r="AF149" s="51">
        <v>0.15</v>
      </c>
      <c r="AG149" s="101">
        <v>0.02</v>
      </c>
    </row>
    <row r="150" spans="1:33" ht="15" thickBot="1" x14ac:dyDescent="0.2">
      <c r="A150" t="s">
        <v>1099</v>
      </c>
      <c r="B150" s="118" t="s">
        <v>97</v>
      </c>
      <c r="C150" s="116" t="s">
        <v>477</v>
      </c>
      <c r="D150" s="23" t="s">
        <v>1094</v>
      </c>
      <c r="E150" s="35">
        <v>2</v>
      </c>
      <c r="F150" s="54">
        <v>880</v>
      </c>
      <c r="G150" s="56">
        <v>6.38569494544197</v>
      </c>
      <c r="H150" s="56">
        <v>6.6137092022806439</v>
      </c>
      <c r="I150" s="56">
        <v>10.834734406946891</v>
      </c>
      <c r="J150" s="56">
        <v>102.1018490578582</v>
      </c>
      <c r="K150" s="56">
        <v>104.72794915486192</v>
      </c>
      <c r="L150" s="54">
        <v>908.32747848905865</v>
      </c>
      <c r="M150" s="56">
        <v>163.94319056618875</v>
      </c>
      <c r="N150" s="56">
        <v>192.60844959101857</v>
      </c>
      <c r="O150" s="54">
        <v>383.83801638175777</v>
      </c>
      <c r="P150" s="54">
        <v>216.54336518650271</v>
      </c>
      <c r="Q150" s="56">
        <v>186.71442463210911</v>
      </c>
      <c r="R150" s="56">
        <v>78.743592266290264</v>
      </c>
      <c r="S150" s="54">
        <v>68.345046912214144</v>
      </c>
      <c r="T150" s="56">
        <v>89.559111844350269</v>
      </c>
      <c r="U150" s="56">
        <v>3.5718046000000001</v>
      </c>
      <c r="V150" s="56">
        <v>3.5952952499999991</v>
      </c>
      <c r="W150" s="56">
        <v>1.4218470000000001</v>
      </c>
      <c r="X150" s="56">
        <v>27.917059500000001</v>
      </c>
      <c r="Y150" s="56">
        <v>0.24391500000000002</v>
      </c>
      <c r="Z150" s="56">
        <v>4.5665800000000001</v>
      </c>
      <c r="AA150" s="56">
        <v>1.8679100000000002</v>
      </c>
      <c r="AB150" s="56">
        <v>6.2091584999999991</v>
      </c>
      <c r="AC150" s="54">
        <v>125</v>
      </c>
      <c r="AD150" s="54">
        <v>48.048409999999997</v>
      </c>
      <c r="AE150" s="54">
        <v>22.093344000000002</v>
      </c>
      <c r="AF150" s="58">
        <v>0.05</v>
      </c>
      <c r="AG150" s="102">
        <v>0.02</v>
      </c>
    </row>
    <row r="151" spans="1:33" ht="15" thickBot="1" x14ac:dyDescent="0.2">
      <c r="A151" t="s">
        <v>1099</v>
      </c>
      <c r="B151" s="118" t="s">
        <v>97</v>
      </c>
      <c r="C151" s="116" t="s">
        <v>478</v>
      </c>
      <c r="D151" s="23" t="s">
        <v>1094</v>
      </c>
      <c r="E151" s="35">
        <v>3</v>
      </c>
      <c r="F151" s="54">
        <v>880</v>
      </c>
      <c r="G151" s="56">
        <v>6.1776812968443888</v>
      </c>
      <c r="H151" s="56">
        <v>6.3582007760887596</v>
      </c>
      <c r="I151" s="56">
        <v>10.528054180400504</v>
      </c>
      <c r="J151" s="56">
        <v>93.76493539179836</v>
      </c>
      <c r="K151" s="56">
        <v>81.70994358454459</v>
      </c>
      <c r="L151" s="54">
        <v>915.09021677463954</v>
      </c>
      <c r="M151" s="56">
        <v>128.77757210291136</v>
      </c>
      <c r="N151" s="56">
        <v>225.34839891100449</v>
      </c>
      <c r="O151" s="54">
        <v>422.79976015363468</v>
      </c>
      <c r="P151" s="54">
        <v>246.53570224648911</v>
      </c>
      <c r="Q151" s="56">
        <v>193.82097379874449</v>
      </c>
      <c r="R151" s="56">
        <v>76.305949809467194</v>
      </c>
      <c r="S151" s="54">
        <v>65.197798611387583</v>
      </c>
      <c r="T151" s="56">
        <v>84.461827708929903</v>
      </c>
      <c r="U151" s="56">
        <v>3.5718046000000001</v>
      </c>
      <c r="V151" s="56">
        <v>3.3578032499999995</v>
      </c>
      <c r="W151" s="56">
        <v>1.2728339999999998</v>
      </c>
      <c r="X151" s="56">
        <v>26.387059499999999</v>
      </c>
      <c r="Y151" s="56">
        <v>0.25167500000000004</v>
      </c>
      <c r="Z151" s="56">
        <v>4.6417959999999994</v>
      </c>
      <c r="AA151" s="56">
        <v>1.6327099999999999</v>
      </c>
      <c r="AB151" s="56">
        <v>5.2867934999999999</v>
      </c>
      <c r="AC151" s="54">
        <v>125</v>
      </c>
      <c r="AD151" s="54">
        <v>39.789179999999995</v>
      </c>
      <c r="AE151" s="54">
        <v>19.978344000000003</v>
      </c>
      <c r="AF151" s="58">
        <v>0.05</v>
      </c>
      <c r="AG151" s="102">
        <v>0.02</v>
      </c>
    </row>
    <row r="152" spans="1:33" ht="15" thickBot="1" x14ac:dyDescent="0.2">
      <c r="A152" t="s">
        <v>1099</v>
      </c>
      <c r="B152" s="118" t="s">
        <v>97</v>
      </c>
      <c r="C152" s="116" t="s">
        <v>479</v>
      </c>
      <c r="D152" s="23" t="s">
        <v>1094</v>
      </c>
      <c r="E152" s="35">
        <v>4</v>
      </c>
      <c r="F152" s="54">
        <v>880</v>
      </c>
      <c r="G152" s="56">
        <v>5.8828899842227642</v>
      </c>
      <c r="H152" s="56">
        <v>5.9891767839522787</v>
      </c>
      <c r="I152" s="56">
        <v>10.099803409944885</v>
      </c>
      <c r="J152" s="56">
        <v>85.084210804966901</v>
      </c>
      <c r="K152" s="56">
        <v>63.091567714510219</v>
      </c>
      <c r="L152" s="54">
        <v>919.36113515009049</v>
      </c>
      <c r="M152" s="56">
        <v>100.35626303590202</v>
      </c>
      <c r="N152" s="56">
        <v>260.41073984876562</v>
      </c>
      <c r="O152" s="54">
        <v>476.94373943362081</v>
      </c>
      <c r="P152" s="54">
        <v>288.45621953703687</v>
      </c>
      <c r="Q152" s="56">
        <v>160.58939056233413</v>
      </c>
      <c r="R152" s="56">
        <v>72.96698159383935</v>
      </c>
      <c r="S152" s="54">
        <v>62.246142758997415</v>
      </c>
      <c r="T152" s="56">
        <v>81.512422555486111</v>
      </c>
      <c r="U152" s="56">
        <v>3.5718046000000001</v>
      </c>
      <c r="V152" s="56">
        <v>3.0968032499999998</v>
      </c>
      <c r="W152" s="56">
        <v>1.1598210000000002</v>
      </c>
      <c r="X152" s="56">
        <v>23.957059500000003</v>
      </c>
      <c r="Y152" s="56">
        <v>0.24903499999999998</v>
      </c>
      <c r="Z152" s="56">
        <v>4.4867719999999993</v>
      </c>
      <c r="AA152" s="56">
        <v>1.4260099999999998</v>
      </c>
      <c r="AB152" s="56">
        <v>4.5689264999999999</v>
      </c>
      <c r="AC152" s="54">
        <v>125</v>
      </c>
      <c r="AD152" s="54">
        <v>32.592829999999992</v>
      </c>
      <c r="AE152" s="54">
        <v>18.313344000000001</v>
      </c>
      <c r="AF152" s="58">
        <v>0.05</v>
      </c>
      <c r="AG152" s="102">
        <v>0.02</v>
      </c>
    </row>
    <row r="153" spans="1:33" ht="15" thickBot="1" x14ac:dyDescent="0.2">
      <c r="A153" t="s">
        <v>1099</v>
      </c>
      <c r="B153" s="118" t="s">
        <v>97</v>
      </c>
      <c r="C153" s="116" t="s">
        <v>480</v>
      </c>
      <c r="D153" s="23" t="s">
        <v>1094</v>
      </c>
      <c r="E153" s="35">
        <v>5</v>
      </c>
      <c r="F153" s="54">
        <v>880</v>
      </c>
      <c r="G153" s="56">
        <v>5.3235848736277962</v>
      </c>
      <c r="H153" s="56">
        <v>5.2733712853677801</v>
      </c>
      <c r="I153" s="56">
        <v>9.2974496895085412</v>
      </c>
      <c r="J153" s="56">
        <v>76.646054582428079</v>
      </c>
      <c r="K153" s="56">
        <v>53.186674223285266</v>
      </c>
      <c r="L153" s="54">
        <v>921.20996414650733</v>
      </c>
      <c r="M153" s="56">
        <v>85.175065962762133</v>
      </c>
      <c r="N153" s="56">
        <v>291.15787076162837</v>
      </c>
      <c r="O153" s="54">
        <v>515.43845205775415</v>
      </c>
      <c r="P153" s="54">
        <v>320.64085992453101</v>
      </c>
      <c r="Q153" s="56">
        <v>140.08765091137352</v>
      </c>
      <c r="R153" s="56">
        <v>67.007852669119444</v>
      </c>
      <c r="S153" s="54">
        <v>60.509795222386508</v>
      </c>
      <c r="T153" s="56">
        <v>79.285709597811604</v>
      </c>
      <c r="U153" s="56">
        <v>3.5718046000000001</v>
      </c>
      <c r="V153" s="56">
        <v>2.81229525</v>
      </c>
      <c r="W153" s="56">
        <v>1.0828080000000002</v>
      </c>
      <c r="X153" s="56">
        <v>20.627059500000001</v>
      </c>
      <c r="Y153" s="56">
        <v>0.23599499999999998</v>
      </c>
      <c r="Z153" s="56">
        <v>4.1015079999999999</v>
      </c>
      <c r="AA153" s="56">
        <v>1.2478100000000003</v>
      </c>
      <c r="AB153" s="56">
        <v>4.055557499999999</v>
      </c>
      <c r="AC153" s="54">
        <v>75</v>
      </c>
      <c r="AD153" s="54">
        <v>26.459359999999997</v>
      </c>
      <c r="AE153" s="54">
        <v>17.098344000000001</v>
      </c>
      <c r="AF153" s="58">
        <v>0.05</v>
      </c>
      <c r="AG153" s="102">
        <v>0.02</v>
      </c>
    </row>
    <row r="154" spans="1:33" ht="15" thickBot="1" x14ac:dyDescent="0.2">
      <c r="A154" t="s">
        <v>1099</v>
      </c>
      <c r="B154" s="118" t="s">
        <v>214</v>
      </c>
      <c r="C154" s="119" t="s">
        <v>481</v>
      </c>
      <c r="D154" s="23" t="s">
        <v>1094</v>
      </c>
      <c r="E154" s="46">
        <v>1</v>
      </c>
      <c r="F154" s="61">
        <v>880</v>
      </c>
      <c r="G154" s="63">
        <v>6.3440055528344299</v>
      </c>
      <c r="H154" s="63">
        <v>6.5439625725407193</v>
      </c>
      <c r="I154" s="63">
        <v>10.794761896685758</v>
      </c>
      <c r="J154" s="63">
        <v>106.91103928114394</v>
      </c>
      <c r="K154" s="63">
        <v>129.20160358694218</v>
      </c>
      <c r="L154" s="61">
        <v>902.70464124062119</v>
      </c>
      <c r="M154" s="63">
        <v>201.58795160564108</v>
      </c>
      <c r="N154" s="63">
        <v>171.55712435561313</v>
      </c>
      <c r="O154" s="61">
        <v>353.78125886493439</v>
      </c>
      <c r="P154" s="61">
        <v>203.08408112266088</v>
      </c>
      <c r="Q154" s="63">
        <v>161.18890378461072</v>
      </c>
      <c r="R154" s="63">
        <v>77.600664543314707</v>
      </c>
      <c r="S154" s="61">
        <v>71.076280669146811</v>
      </c>
      <c r="T154" s="63">
        <v>96.763739244403936</v>
      </c>
      <c r="U154" s="63">
        <v>4.7565273000000001</v>
      </c>
      <c r="V154" s="63">
        <v>3.8092792499999999</v>
      </c>
      <c r="W154" s="63">
        <v>1.7371350000000003</v>
      </c>
      <c r="X154" s="63">
        <v>30.030718499999995</v>
      </c>
      <c r="Y154" s="63">
        <v>0.15649666666666667</v>
      </c>
      <c r="Z154" s="63">
        <v>3.0521173333333325</v>
      </c>
      <c r="AA154" s="63">
        <v>2.1316100000000002</v>
      </c>
      <c r="AB154" s="63">
        <v>7.9753589999999992</v>
      </c>
      <c r="AC154" s="61">
        <v>200</v>
      </c>
      <c r="AD154" s="61">
        <v>76.706524999999999</v>
      </c>
      <c r="AE154" s="61">
        <v>26.0074845</v>
      </c>
      <c r="AF154" s="65">
        <v>0.15</v>
      </c>
      <c r="AG154" s="103">
        <v>0.02</v>
      </c>
    </row>
    <row r="155" spans="1:33" ht="15" thickBot="1" x14ac:dyDescent="0.2">
      <c r="A155" t="s">
        <v>1099</v>
      </c>
      <c r="B155" s="118" t="s">
        <v>214</v>
      </c>
      <c r="C155" s="116" t="s">
        <v>482</v>
      </c>
      <c r="D155" s="23" t="s">
        <v>1094</v>
      </c>
      <c r="E155" s="35">
        <v>2</v>
      </c>
      <c r="F155" s="36">
        <v>880</v>
      </c>
      <c r="G155" s="38">
        <v>6.2084636653986367</v>
      </c>
      <c r="H155" s="38">
        <v>6.3817044677450747</v>
      </c>
      <c r="I155" s="38">
        <v>10.589865298689588</v>
      </c>
      <c r="J155" s="38">
        <v>102.43621337307189</v>
      </c>
      <c r="K155" s="38">
        <v>113.9802312290583</v>
      </c>
      <c r="L155" s="36">
        <v>904.02724130162721</v>
      </c>
      <c r="M155" s="38">
        <v>178.12551531685699</v>
      </c>
      <c r="N155" s="38">
        <v>198.17930745271184</v>
      </c>
      <c r="O155" s="36">
        <v>382.41773019640749</v>
      </c>
      <c r="P155" s="36">
        <v>226.58986428404134</v>
      </c>
      <c r="Q155" s="38">
        <v>129.9363487319022</v>
      </c>
      <c r="R155" s="38">
        <v>76.790937553672279</v>
      </c>
      <c r="S155" s="36">
        <v>69.501789638434559</v>
      </c>
      <c r="T155" s="38">
        <v>95.499054259234626</v>
      </c>
      <c r="U155" s="38">
        <v>4.7565273000000001</v>
      </c>
      <c r="V155" s="38">
        <v>3.5952952499999991</v>
      </c>
      <c r="W155" s="38">
        <v>1.5521220000000002</v>
      </c>
      <c r="X155" s="38">
        <v>29.4007185</v>
      </c>
      <c r="Y155" s="38">
        <v>0.17465666666666665</v>
      </c>
      <c r="Z155" s="38">
        <v>3.3575733333333333</v>
      </c>
      <c r="AA155" s="38">
        <v>1.8679100000000002</v>
      </c>
      <c r="AB155" s="38">
        <v>6.8484959999999999</v>
      </c>
      <c r="AC155" s="36">
        <v>125</v>
      </c>
      <c r="AD155" s="36">
        <v>67.384415000000004</v>
      </c>
      <c r="AE155" s="36">
        <v>23.442484500000006</v>
      </c>
      <c r="AF155" s="40">
        <v>0.05</v>
      </c>
      <c r="AG155" s="96">
        <v>0.02</v>
      </c>
    </row>
    <row r="156" spans="1:33" ht="15" thickBot="1" x14ac:dyDescent="0.2">
      <c r="A156" t="s">
        <v>1099</v>
      </c>
      <c r="B156" s="118" t="s">
        <v>214</v>
      </c>
      <c r="C156" s="116" t="s">
        <v>483</v>
      </c>
      <c r="D156" s="23" t="s">
        <v>1094</v>
      </c>
      <c r="E156" s="35">
        <v>3</v>
      </c>
      <c r="F156" s="36">
        <v>880</v>
      </c>
      <c r="G156" s="38">
        <v>5.8812666481187854</v>
      </c>
      <c r="H156" s="38">
        <v>5.9760319474365691</v>
      </c>
      <c r="I156" s="38">
        <v>10.109793513045165</v>
      </c>
      <c r="J156" s="38">
        <v>93.750841084514676</v>
      </c>
      <c r="K156" s="38">
        <v>90.465042747835184</v>
      </c>
      <c r="L156" s="36">
        <v>906.84318159575457</v>
      </c>
      <c r="M156" s="38">
        <v>142.109288228563</v>
      </c>
      <c r="N156" s="38">
        <v>230.15813332759359</v>
      </c>
      <c r="O156" s="36">
        <v>427.83072666374113</v>
      </c>
      <c r="P156" s="36">
        <v>258.49011886741482</v>
      </c>
      <c r="Q156" s="38">
        <v>124.36728113283297</v>
      </c>
      <c r="R156" s="38">
        <v>73.919634178333354</v>
      </c>
      <c r="S156" s="36">
        <v>66.544558010957701</v>
      </c>
      <c r="T156" s="38">
        <v>92.45279375269304</v>
      </c>
      <c r="U156" s="38">
        <v>4.7565273000000001</v>
      </c>
      <c r="V156" s="38">
        <v>3.3578032499999995</v>
      </c>
      <c r="W156" s="38">
        <v>1.4031089999999999</v>
      </c>
      <c r="X156" s="38">
        <v>27.870718500000002</v>
      </c>
      <c r="Y156" s="38">
        <v>0.18241666666666664</v>
      </c>
      <c r="Z156" s="38">
        <v>3.4327893333333339</v>
      </c>
      <c r="AA156" s="38">
        <v>1.6327099999999999</v>
      </c>
      <c r="AB156" s="38">
        <v>5.9261310000000007</v>
      </c>
      <c r="AC156" s="36">
        <v>125</v>
      </c>
      <c r="AD156" s="36">
        <v>59.125184999999995</v>
      </c>
      <c r="AE156" s="36">
        <v>21.327484500000004</v>
      </c>
      <c r="AF156" s="40">
        <v>0.05</v>
      </c>
      <c r="AG156" s="96">
        <v>0.02</v>
      </c>
    </row>
    <row r="157" spans="1:33" ht="15" thickBot="1" x14ac:dyDescent="0.2">
      <c r="A157" t="s">
        <v>1099</v>
      </c>
      <c r="B157" s="118" t="s">
        <v>214</v>
      </c>
      <c r="C157" s="116" t="s">
        <v>484</v>
      </c>
      <c r="D157" s="23" t="s">
        <v>1094</v>
      </c>
      <c r="E157" s="35">
        <v>4</v>
      </c>
      <c r="F157" s="36">
        <v>880</v>
      </c>
      <c r="G157" s="38">
        <v>5.4784391551744109</v>
      </c>
      <c r="H157" s="38">
        <v>5.4698215819967757</v>
      </c>
      <c r="I157" s="38">
        <v>9.5225504983577167</v>
      </c>
      <c r="J157" s="38">
        <v>85.560995019750095</v>
      </c>
      <c r="K157" s="38">
        <v>75.495579929839209</v>
      </c>
      <c r="L157" s="36">
        <v>909.0801442734188</v>
      </c>
      <c r="M157" s="38">
        <v>119.26093834722334</v>
      </c>
      <c r="N157" s="38">
        <v>265.68081509405476</v>
      </c>
      <c r="O157" s="36">
        <v>468.5475189197731</v>
      </c>
      <c r="P157" s="36">
        <v>298.74981717924089</v>
      </c>
      <c r="Q157" s="38">
        <v>101.19468796351755</v>
      </c>
      <c r="R157" s="38">
        <v>69.579552567136048</v>
      </c>
      <c r="S157" s="36">
        <v>64.36133900127713</v>
      </c>
      <c r="T157" s="38">
        <v>91.848299644202498</v>
      </c>
      <c r="U157" s="38">
        <v>4.7565273000000001</v>
      </c>
      <c r="V157" s="38">
        <v>3.0968032499999998</v>
      </c>
      <c r="W157" s="38">
        <v>1.2900960000000004</v>
      </c>
      <c r="X157" s="38">
        <v>25.440718500000006</v>
      </c>
      <c r="Y157" s="38">
        <v>0.17977666666666667</v>
      </c>
      <c r="Z157" s="38">
        <v>3.2777653333333334</v>
      </c>
      <c r="AA157" s="38">
        <v>1.4260099999999998</v>
      </c>
      <c r="AB157" s="38">
        <v>5.2082640000000007</v>
      </c>
      <c r="AC157" s="36">
        <v>125</v>
      </c>
      <c r="AD157" s="36">
        <v>51.928834999999992</v>
      </c>
      <c r="AE157" s="36">
        <v>19.662484500000001</v>
      </c>
      <c r="AF157" s="40">
        <v>0.05</v>
      </c>
      <c r="AG157" s="96">
        <v>0.02</v>
      </c>
    </row>
    <row r="158" spans="1:33" ht="15" thickBot="1" x14ac:dyDescent="0.2">
      <c r="A158" t="s">
        <v>1099</v>
      </c>
      <c r="B158" s="118" t="s">
        <v>214</v>
      </c>
      <c r="C158" s="116" t="s">
        <v>485</v>
      </c>
      <c r="D158" s="23" t="s">
        <v>1094</v>
      </c>
      <c r="E158" s="35">
        <v>5</v>
      </c>
      <c r="F158" s="36">
        <v>880</v>
      </c>
      <c r="G158" s="38">
        <v>4.9882828290649606</v>
      </c>
      <c r="H158" s="38">
        <v>4.8501225116891442</v>
      </c>
      <c r="I158" s="38">
        <v>8.8049220655083467</v>
      </c>
      <c r="J158" s="38">
        <v>78.140103577719685</v>
      </c>
      <c r="K158" s="38">
        <v>66.313313598340187</v>
      </c>
      <c r="L158" s="36">
        <v>909.30459733398379</v>
      </c>
      <c r="M158" s="38">
        <v>105.24458403161046</v>
      </c>
      <c r="N158" s="38">
        <v>281.4542679036137</v>
      </c>
      <c r="O158" s="36">
        <v>488.31566983490018</v>
      </c>
      <c r="P158" s="36">
        <v>318.65403245832488</v>
      </c>
      <c r="Q158" s="38">
        <v>94.488006950048558</v>
      </c>
      <c r="R158" s="38">
        <v>64.248858833515214</v>
      </c>
      <c r="S158" s="36">
        <v>62.886614564337961</v>
      </c>
      <c r="T158" s="38">
        <v>90.616969777464888</v>
      </c>
      <c r="U158" s="38">
        <v>4.7565273000000001</v>
      </c>
      <c r="V158" s="38">
        <v>2.81229525</v>
      </c>
      <c r="W158" s="38">
        <v>1.2130830000000004</v>
      </c>
      <c r="X158" s="38">
        <v>22.110718500000001</v>
      </c>
      <c r="Y158" s="38">
        <v>0.16673666666666667</v>
      </c>
      <c r="Z158" s="38">
        <v>2.892501333333334</v>
      </c>
      <c r="AA158" s="38">
        <v>1.2478100000000003</v>
      </c>
      <c r="AB158" s="38">
        <v>4.6948949999999998</v>
      </c>
      <c r="AC158" s="36">
        <v>75</v>
      </c>
      <c r="AD158" s="36">
        <v>45.795364999999997</v>
      </c>
      <c r="AE158" s="36">
        <v>18.447484500000002</v>
      </c>
      <c r="AF158" s="40">
        <v>0.05</v>
      </c>
      <c r="AG158" s="96">
        <v>0.02</v>
      </c>
    </row>
    <row r="159" spans="1:33" ht="15" thickBot="1" x14ac:dyDescent="0.2">
      <c r="A159" t="s">
        <v>1099</v>
      </c>
      <c r="B159" s="118" t="s">
        <v>214</v>
      </c>
      <c r="C159" s="116" t="s">
        <v>486</v>
      </c>
      <c r="D159" s="23" t="s">
        <v>1094</v>
      </c>
      <c r="E159" s="35">
        <v>6</v>
      </c>
      <c r="F159" s="36">
        <v>880</v>
      </c>
      <c r="G159" s="38">
        <v>4.6595281641743043</v>
      </c>
      <c r="H159" s="38">
        <v>4.4416423237512141</v>
      </c>
      <c r="I159" s="38">
        <v>8.3115477904945863</v>
      </c>
      <c r="J159" s="38">
        <v>71.065568711429307</v>
      </c>
      <c r="K159" s="38">
        <v>54.666226083027389</v>
      </c>
      <c r="L159" s="36">
        <v>910.48299999999995</v>
      </c>
      <c r="M159" s="38">
        <v>87.417200000000008</v>
      </c>
      <c r="N159" s="38">
        <v>306.5188</v>
      </c>
      <c r="O159" s="36">
        <v>521.54359999999997</v>
      </c>
      <c r="P159" s="36">
        <v>352.67759999999998</v>
      </c>
      <c r="Q159" s="38">
        <v>89.337200000000024</v>
      </c>
      <c r="R159" s="38">
        <v>60.459200407915411</v>
      </c>
      <c r="S159" s="36">
        <v>60.862589211227117</v>
      </c>
      <c r="T159" s="38">
        <v>87.766000000000005</v>
      </c>
      <c r="U159" s="38">
        <v>4.7565273000000001</v>
      </c>
      <c r="V159" s="38">
        <v>2.5042792499999997</v>
      </c>
      <c r="W159" s="38">
        <v>1.1720700000000002</v>
      </c>
      <c r="X159" s="38">
        <v>17.880718500000008</v>
      </c>
      <c r="Y159" s="38">
        <v>0.14329666666666671</v>
      </c>
      <c r="Z159" s="38">
        <v>2.2769973333333335</v>
      </c>
      <c r="AA159" s="38">
        <v>1.0981100000000001</v>
      </c>
      <c r="AB159" s="38">
        <v>4.3860240000000017</v>
      </c>
      <c r="AC159" s="36">
        <v>75</v>
      </c>
      <c r="AD159" s="36">
        <v>40.724774999999994</v>
      </c>
      <c r="AE159" s="36">
        <v>17.682484500000001</v>
      </c>
      <c r="AF159" s="40">
        <v>0.05</v>
      </c>
      <c r="AG159" s="96">
        <v>0.02</v>
      </c>
    </row>
    <row r="160" spans="1:33" ht="15" thickBot="1" x14ac:dyDescent="0.2">
      <c r="A160" t="s">
        <v>1099</v>
      </c>
      <c r="B160" s="118" t="s">
        <v>214</v>
      </c>
      <c r="C160" s="116" t="s">
        <v>487</v>
      </c>
      <c r="D160" s="23" t="s">
        <v>1094</v>
      </c>
      <c r="E160" s="35">
        <v>7</v>
      </c>
      <c r="F160" s="36">
        <v>880</v>
      </c>
      <c r="G160" s="38">
        <v>4.3983405545863361</v>
      </c>
      <c r="H160" s="38">
        <v>4.1186682003052217</v>
      </c>
      <c r="I160" s="38">
        <v>7.9151774354130451</v>
      </c>
      <c r="J160" s="38">
        <v>66.068366757126554</v>
      </c>
      <c r="K160" s="38">
        <v>47.687948161890247</v>
      </c>
      <c r="L160" s="36">
        <v>910.92110000000002</v>
      </c>
      <c r="M160" s="38">
        <v>76.680800000000005</v>
      </c>
      <c r="N160" s="38">
        <v>326.17169999999999</v>
      </c>
      <c r="O160" s="36">
        <v>548.36739999999998</v>
      </c>
      <c r="P160" s="36">
        <v>383.58539999999999</v>
      </c>
      <c r="Q160" s="38">
        <v>88.867800000000017</v>
      </c>
      <c r="R160" s="38">
        <v>57.454776344349419</v>
      </c>
      <c r="S160" s="36">
        <v>59.571697360182462</v>
      </c>
      <c r="T160" s="38">
        <v>85.841999999999999</v>
      </c>
      <c r="U160" s="38">
        <v>4.7565273000000001</v>
      </c>
      <c r="V160" s="38">
        <v>2.1727552499999994</v>
      </c>
      <c r="W160" s="38">
        <v>1.1670570000000002</v>
      </c>
      <c r="X160" s="38">
        <v>12.750718500000003</v>
      </c>
      <c r="Y160" s="38">
        <v>0.10945666666666662</v>
      </c>
      <c r="Z160" s="38">
        <v>1.4312533333333315</v>
      </c>
      <c r="AA160" s="38">
        <v>0.97690999999999983</v>
      </c>
      <c r="AB160" s="38">
        <v>4.281651000000001</v>
      </c>
      <c r="AC160" s="36">
        <v>75</v>
      </c>
      <c r="AD160" s="36">
        <v>36.717064999999998</v>
      </c>
      <c r="AE160" s="36">
        <v>17.367484500000007</v>
      </c>
      <c r="AF160" s="40">
        <v>0.05</v>
      </c>
      <c r="AG160" s="96">
        <v>0.02</v>
      </c>
    </row>
    <row r="161" spans="1:33" ht="15" thickBot="1" x14ac:dyDescent="0.2">
      <c r="A161" t="s">
        <v>1099</v>
      </c>
      <c r="B161" s="118" t="s">
        <v>217</v>
      </c>
      <c r="C161" s="119" t="s">
        <v>488</v>
      </c>
      <c r="D161" s="23" t="s">
        <v>1094</v>
      </c>
      <c r="E161" s="46">
        <v>1</v>
      </c>
      <c r="F161" s="47">
        <v>880</v>
      </c>
      <c r="G161" s="49">
        <v>6.3800433836838266</v>
      </c>
      <c r="H161" s="49">
        <v>6.602789410777218</v>
      </c>
      <c r="I161" s="49">
        <v>10.831036235256166</v>
      </c>
      <c r="J161" s="49">
        <v>104.29039352314858</v>
      </c>
      <c r="K161" s="49">
        <v>115.19749569670653</v>
      </c>
      <c r="L161" s="47">
        <v>905.26278022663416</v>
      </c>
      <c r="M161" s="49">
        <v>180.00130844020183</v>
      </c>
      <c r="N161" s="49">
        <v>159.04344269801379</v>
      </c>
      <c r="O161" s="47">
        <v>323.8024084100727</v>
      </c>
      <c r="P161" s="47">
        <v>189.05777271314994</v>
      </c>
      <c r="Q161" s="49">
        <v>207.16676644082418</v>
      </c>
      <c r="R161" s="49">
        <v>78.491428750533743</v>
      </c>
      <c r="S161" s="47">
        <v>69.618876472770708</v>
      </c>
      <c r="T161" s="49">
        <v>94.275740214177929</v>
      </c>
      <c r="U161" s="49">
        <v>4.7565273000000001</v>
      </c>
      <c r="V161" s="49">
        <v>3.8092792499999999</v>
      </c>
      <c r="W161" s="49">
        <v>1.7371350000000003</v>
      </c>
      <c r="X161" s="49">
        <v>30.030718499999995</v>
      </c>
      <c r="Y161" s="49">
        <v>0.15649666666666667</v>
      </c>
      <c r="Z161" s="49">
        <v>4.2611239999999997</v>
      </c>
      <c r="AA161" s="49">
        <v>2.1316100000000002</v>
      </c>
      <c r="AB161" s="49">
        <v>7.3360214999999984</v>
      </c>
      <c r="AC161" s="47">
        <v>200</v>
      </c>
      <c r="AD161" s="47">
        <v>57.370519999999992</v>
      </c>
      <c r="AE161" s="47">
        <v>24.658344</v>
      </c>
      <c r="AF161" s="51">
        <v>0.15</v>
      </c>
      <c r="AG161" s="101">
        <v>0.02</v>
      </c>
    </row>
    <row r="162" spans="1:33" ht="15" thickBot="1" x14ac:dyDescent="0.2">
      <c r="A162" t="s">
        <v>1099</v>
      </c>
      <c r="B162" s="118" t="s">
        <v>217</v>
      </c>
      <c r="C162" s="116" t="s">
        <v>489</v>
      </c>
      <c r="D162" s="23" t="s">
        <v>1094</v>
      </c>
      <c r="E162" s="35">
        <v>2</v>
      </c>
      <c r="F162" s="54">
        <v>880</v>
      </c>
      <c r="G162" s="56">
        <v>6.3640924900779794</v>
      </c>
      <c r="H162" s="56">
        <v>6.5908171862369613</v>
      </c>
      <c r="I162" s="56">
        <v>10.798684162900011</v>
      </c>
      <c r="J162" s="56">
        <v>102.37354522834295</v>
      </c>
      <c r="K162" s="56">
        <v>107.27998160964671</v>
      </c>
      <c r="L162" s="54">
        <v>904.27433119660247</v>
      </c>
      <c r="M162" s="56">
        <v>167.83948970407494</v>
      </c>
      <c r="N162" s="56">
        <v>181.34202506211676</v>
      </c>
      <c r="O162" s="54">
        <v>346.50103606572662</v>
      </c>
      <c r="P162" s="54">
        <v>209.1645970196935</v>
      </c>
      <c r="Q162" s="56">
        <v>168.60556965475533</v>
      </c>
      <c r="R162" s="56">
        <v>78.706999197788207</v>
      </c>
      <c r="S162" s="54">
        <v>68.715553787400268</v>
      </c>
      <c r="T162" s="56">
        <v>94.198379908309974</v>
      </c>
      <c r="U162" s="56">
        <v>4.7565273000000001</v>
      </c>
      <c r="V162" s="56">
        <v>3.5952952499999991</v>
      </c>
      <c r="W162" s="56">
        <v>1.5521220000000002</v>
      </c>
      <c r="X162" s="56">
        <v>29.4007185</v>
      </c>
      <c r="Y162" s="56">
        <v>0.17465666666666665</v>
      </c>
      <c r="Z162" s="56">
        <v>4.5665800000000001</v>
      </c>
      <c r="AA162" s="56">
        <v>1.8679100000000002</v>
      </c>
      <c r="AB162" s="56">
        <v>6.2091584999999991</v>
      </c>
      <c r="AC162" s="54">
        <v>125</v>
      </c>
      <c r="AD162" s="54">
        <v>48.048409999999997</v>
      </c>
      <c r="AE162" s="54">
        <v>22.093344000000002</v>
      </c>
      <c r="AF162" s="58">
        <v>0.05</v>
      </c>
      <c r="AG162" s="102">
        <v>0.02</v>
      </c>
    </row>
    <row r="163" spans="1:33" ht="15" thickBot="1" x14ac:dyDescent="0.2">
      <c r="A163" t="s">
        <v>1099</v>
      </c>
      <c r="B163" s="118" t="s">
        <v>217</v>
      </c>
      <c r="C163" s="116" t="s">
        <v>490</v>
      </c>
      <c r="D163" s="23" t="s">
        <v>1094</v>
      </c>
      <c r="E163" s="35">
        <v>3</v>
      </c>
      <c r="F163" s="54">
        <v>880</v>
      </c>
      <c r="G163" s="56">
        <v>6.2282199105752376</v>
      </c>
      <c r="H163" s="56">
        <v>6.4266071273816348</v>
      </c>
      <c r="I163" s="56">
        <v>10.595348208822932</v>
      </c>
      <c r="J163" s="56">
        <v>95.904430864601551</v>
      </c>
      <c r="K163" s="56">
        <v>87.524805961812461</v>
      </c>
      <c r="L163" s="54">
        <v>909.97941164771237</v>
      </c>
      <c r="M163" s="56">
        <v>137.63190532274805</v>
      </c>
      <c r="N163" s="56">
        <v>208.54539651962975</v>
      </c>
      <c r="O163" s="54">
        <v>380.93373903986031</v>
      </c>
      <c r="P163" s="54">
        <v>236.44092415069662</v>
      </c>
      <c r="Q163" s="56">
        <v>169.42992626653515</v>
      </c>
      <c r="R163" s="56">
        <v>77.210485726410226</v>
      </c>
      <c r="S163" s="54">
        <v>66.095907328530075</v>
      </c>
      <c r="T163" s="56">
        <v>89.404086104423911</v>
      </c>
      <c r="U163" s="56">
        <v>4.7565273000000001</v>
      </c>
      <c r="V163" s="56">
        <v>3.3578032499999995</v>
      </c>
      <c r="W163" s="56">
        <v>1.4031089999999999</v>
      </c>
      <c r="X163" s="56">
        <v>27.870718500000002</v>
      </c>
      <c r="Y163" s="56">
        <v>0.18241666666666664</v>
      </c>
      <c r="Z163" s="56">
        <v>4.6417959999999994</v>
      </c>
      <c r="AA163" s="56">
        <v>1.6327099999999999</v>
      </c>
      <c r="AB163" s="56">
        <v>5.2867934999999999</v>
      </c>
      <c r="AC163" s="54">
        <v>125</v>
      </c>
      <c r="AD163" s="54">
        <v>39.789179999999995</v>
      </c>
      <c r="AE163" s="54">
        <v>19.978344000000003</v>
      </c>
      <c r="AF163" s="58">
        <v>0.05</v>
      </c>
      <c r="AG163" s="102">
        <v>0.02</v>
      </c>
    </row>
    <row r="164" spans="1:33" ht="15" thickBot="1" x14ac:dyDescent="0.2">
      <c r="A164" t="s">
        <v>1099</v>
      </c>
      <c r="B164" s="118" t="s">
        <v>217</v>
      </c>
      <c r="C164" s="116" t="s">
        <v>491</v>
      </c>
      <c r="D164" s="23" t="s">
        <v>1094</v>
      </c>
      <c r="E164" s="35">
        <v>4</v>
      </c>
      <c r="F164" s="54">
        <v>880</v>
      </c>
      <c r="G164" s="56">
        <v>5.9405765024516004</v>
      </c>
      <c r="H164" s="56">
        <v>6.0698120641421953</v>
      </c>
      <c r="I164" s="56">
        <v>10.174316394193765</v>
      </c>
      <c r="J164" s="56">
        <v>88.106813460027794</v>
      </c>
      <c r="K164" s="56">
        <v>70.874162128064313</v>
      </c>
      <c r="L164" s="54">
        <v>911.37826180041168</v>
      </c>
      <c r="M164" s="56">
        <v>112.21614124471637</v>
      </c>
      <c r="N164" s="56">
        <v>241.72982754423234</v>
      </c>
      <c r="O164" s="54">
        <v>426.35654445345563</v>
      </c>
      <c r="P164" s="54">
        <v>275.6099918921991</v>
      </c>
      <c r="Q164" s="56">
        <v>146.96164492698452</v>
      </c>
      <c r="R164" s="56">
        <v>74.159012552426347</v>
      </c>
      <c r="S164" s="54">
        <v>63.610972061713071</v>
      </c>
      <c r="T164" s="56">
        <v>89.608806153396387</v>
      </c>
      <c r="U164" s="56">
        <v>4.7565273000000001</v>
      </c>
      <c r="V164" s="56">
        <v>3.0968032499999998</v>
      </c>
      <c r="W164" s="56">
        <v>1.2900960000000004</v>
      </c>
      <c r="X164" s="56">
        <v>25.440718500000006</v>
      </c>
      <c r="Y164" s="56">
        <v>0.17977666666666667</v>
      </c>
      <c r="Z164" s="56">
        <v>4.4867719999999993</v>
      </c>
      <c r="AA164" s="56">
        <v>1.4260099999999998</v>
      </c>
      <c r="AB164" s="56">
        <v>4.5689264999999999</v>
      </c>
      <c r="AC164" s="54">
        <v>125</v>
      </c>
      <c r="AD164" s="54">
        <v>32.592829999999992</v>
      </c>
      <c r="AE164" s="54">
        <v>18.313344000000001</v>
      </c>
      <c r="AF164" s="58">
        <v>0.05</v>
      </c>
      <c r="AG164" s="102">
        <v>0.02</v>
      </c>
    </row>
    <row r="165" spans="1:33" ht="15" thickBot="1" x14ac:dyDescent="0.2">
      <c r="A165" t="s">
        <v>1099</v>
      </c>
      <c r="B165" s="118" t="s">
        <v>217</v>
      </c>
      <c r="C165" s="116" t="s">
        <v>492</v>
      </c>
      <c r="D165" s="23" t="s">
        <v>1094</v>
      </c>
      <c r="E165" s="35">
        <v>5</v>
      </c>
      <c r="F165" s="54">
        <v>880</v>
      </c>
      <c r="G165" s="56">
        <v>5.3689679118391185</v>
      </c>
      <c r="H165" s="56">
        <v>5.3372456848842278</v>
      </c>
      <c r="I165" s="56">
        <v>9.3568860236405538</v>
      </c>
      <c r="J165" s="56">
        <v>79.984054080017728</v>
      </c>
      <c r="K165" s="56">
        <v>61.682678476181863</v>
      </c>
      <c r="L165" s="54">
        <v>912.26026720592586</v>
      </c>
      <c r="M165" s="56">
        <v>98.172766756035685</v>
      </c>
      <c r="N165" s="56">
        <v>265.83161996806706</v>
      </c>
      <c r="O165" s="54">
        <v>457.12831754141104</v>
      </c>
      <c r="P165" s="54">
        <v>302.16266750170831</v>
      </c>
      <c r="Q165" s="56">
        <v>128.30705768875612</v>
      </c>
      <c r="R165" s="56">
        <v>68.088915991873904</v>
      </c>
      <c r="S165" s="54">
        <v>62.084779477119071</v>
      </c>
      <c r="T165" s="56">
        <v>88.111650721879442</v>
      </c>
      <c r="U165" s="56">
        <v>4.7565273000000001</v>
      </c>
      <c r="V165" s="56">
        <v>2.81229525</v>
      </c>
      <c r="W165" s="56">
        <v>1.2130830000000004</v>
      </c>
      <c r="X165" s="56">
        <v>22.110718500000001</v>
      </c>
      <c r="Y165" s="56">
        <v>0.16673666666666667</v>
      </c>
      <c r="Z165" s="56">
        <v>4.1015079999999999</v>
      </c>
      <c r="AA165" s="56">
        <v>1.2478100000000003</v>
      </c>
      <c r="AB165" s="56">
        <v>4.055557499999999</v>
      </c>
      <c r="AC165" s="54">
        <v>75</v>
      </c>
      <c r="AD165" s="54">
        <v>26.459359999999997</v>
      </c>
      <c r="AE165" s="54">
        <v>17.098344000000001</v>
      </c>
      <c r="AF165" s="58">
        <v>0.05</v>
      </c>
      <c r="AG165" s="102">
        <v>0.02</v>
      </c>
    </row>
    <row r="166" spans="1:33" ht="15" thickBot="1" x14ac:dyDescent="0.2">
      <c r="A166" t="s">
        <v>1099</v>
      </c>
      <c r="B166" s="118" t="s">
        <v>109</v>
      </c>
      <c r="C166" s="119" t="s">
        <v>493</v>
      </c>
      <c r="D166" s="23" t="s">
        <v>1094</v>
      </c>
      <c r="E166" s="46">
        <v>1</v>
      </c>
      <c r="F166" s="61">
        <v>880</v>
      </c>
      <c r="G166" s="63">
        <v>6.4543716574590375</v>
      </c>
      <c r="H166" s="63">
        <v>6.6888267736458999</v>
      </c>
      <c r="I166" s="63">
        <v>10.946613656773028</v>
      </c>
      <c r="J166" s="63">
        <v>110.4113480753105</v>
      </c>
      <c r="K166" s="63">
        <v>142.26813862408287</v>
      </c>
      <c r="L166" s="61">
        <v>892.36822403727308</v>
      </c>
      <c r="M166" s="63">
        <v>221.82111721925597</v>
      </c>
      <c r="N166" s="63">
        <v>139.66122614304237</v>
      </c>
      <c r="O166" s="61">
        <v>276.1117768939605</v>
      </c>
      <c r="P166" s="61">
        <v>177.94992017598904</v>
      </c>
      <c r="Q166" s="63">
        <v>136.51133482986342</v>
      </c>
      <c r="R166" s="63">
        <v>78.795112197524119</v>
      </c>
      <c r="S166" s="61">
        <v>72.307463696406259</v>
      </c>
      <c r="T166" s="63">
        <v>105.2592318168049</v>
      </c>
      <c r="U166" s="63">
        <v>7.8559769882692674</v>
      </c>
      <c r="V166" s="63">
        <v>3.3176667916798408</v>
      </c>
      <c r="W166" s="63">
        <v>1.9828940266118262</v>
      </c>
      <c r="X166" s="63">
        <v>26.327163202953784</v>
      </c>
      <c r="Y166" s="63">
        <v>0.15649666666666667</v>
      </c>
      <c r="Z166" s="63">
        <v>4.2611239999999997</v>
      </c>
      <c r="AA166" s="63">
        <v>2.7481324038572308</v>
      </c>
      <c r="AB166" s="63">
        <v>7.9753589999999992</v>
      </c>
      <c r="AC166" s="61">
        <v>200</v>
      </c>
      <c r="AD166" s="61">
        <v>76.706524999999999</v>
      </c>
      <c r="AE166" s="61">
        <v>26.0074845</v>
      </c>
      <c r="AF166" s="65">
        <v>0.15</v>
      </c>
      <c r="AG166" s="103">
        <v>0.02</v>
      </c>
    </row>
    <row r="167" spans="1:33" ht="15" thickBot="1" x14ac:dyDescent="0.2">
      <c r="A167" t="s">
        <v>1099</v>
      </c>
      <c r="B167" s="118" t="s">
        <v>109</v>
      </c>
      <c r="C167" s="116" t="s">
        <v>494</v>
      </c>
      <c r="D167" s="23" t="s">
        <v>1094</v>
      </c>
      <c r="E167" s="35">
        <v>2</v>
      </c>
      <c r="F167" s="36">
        <v>880</v>
      </c>
      <c r="G167" s="38">
        <v>6.3662737368739188</v>
      </c>
      <c r="H167" s="38">
        <v>6.581724013937472</v>
      </c>
      <c r="I167" s="38">
        <v>10.815566047480496</v>
      </c>
      <c r="J167" s="38">
        <v>107.5644269640421</v>
      </c>
      <c r="K167" s="38">
        <v>132.25379894673574</v>
      </c>
      <c r="L167" s="36">
        <v>895.35977646741526</v>
      </c>
      <c r="M167" s="38">
        <v>206.29619031630523</v>
      </c>
      <c r="N167" s="38">
        <v>162.7994551654088</v>
      </c>
      <c r="O167" s="36">
        <v>298.69959014284382</v>
      </c>
      <c r="P167" s="36">
        <v>201.94559710687858</v>
      </c>
      <c r="Q167" s="38">
        <v>111.21032285705724</v>
      </c>
      <c r="R167" s="38">
        <v>78.167276589258861</v>
      </c>
      <c r="S167" s="36">
        <v>71.446014711912596</v>
      </c>
      <c r="T167" s="38">
        <v>103.5110892175026</v>
      </c>
      <c r="U167" s="38">
        <v>7.8559769882692674</v>
      </c>
      <c r="V167" s="38">
        <v>3.1312988296169855</v>
      </c>
      <c r="W167" s="38">
        <v>1.7717065411570208</v>
      </c>
      <c r="X167" s="38">
        <v>25.760869520122018</v>
      </c>
      <c r="Y167" s="38">
        <v>0.17465666666666665</v>
      </c>
      <c r="Z167" s="38">
        <v>4.5665800000000001</v>
      </c>
      <c r="AA167" s="38">
        <v>2.4845324038572305</v>
      </c>
      <c r="AB167" s="38">
        <v>6.8484959999999999</v>
      </c>
      <c r="AC167" s="36">
        <v>125</v>
      </c>
      <c r="AD167" s="36">
        <v>67.384415000000004</v>
      </c>
      <c r="AE167" s="36">
        <v>23.442484500000006</v>
      </c>
      <c r="AF167" s="40">
        <v>0.05</v>
      </c>
      <c r="AG167" s="96">
        <v>0.02</v>
      </c>
    </row>
    <row r="168" spans="1:33" ht="15" thickBot="1" x14ac:dyDescent="0.2">
      <c r="A168" t="s">
        <v>1099</v>
      </c>
      <c r="B168" s="118" t="s">
        <v>109</v>
      </c>
      <c r="C168" s="116" t="s">
        <v>495</v>
      </c>
      <c r="D168" s="23" t="s">
        <v>1094</v>
      </c>
      <c r="E168" s="35">
        <v>3</v>
      </c>
      <c r="F168" s="36">
        <v>880</v>
      </c>
      <c r="G168" s="38">
        <v>6.2825892477999279</v>
      </c>
      <c r="H168" s="38">
        <v>6.4821360840156101</v>
      </c>
      <c r="I168" s="38">
        <v>10.688500025823355</v>
      </c>
      <c r="J168" s="38">
        <v>104.17365673406088</v>
      </c>
      <c r="K168" s="38">
        <v>119.53535327885557</v>
      </c>
      <c r="L168" s="36">
        <v>896.29085484539564</v>
      </c>
      <c r="M168" s="38">
        <v>186.65969654124672</v>
      </c>
      <c r="N168" s="38">
        <v>181.54222725275602</v>
      </c>
      <c r="O168" s="36">
        <v>320.47563360747057</v>
      </c>
      <c r="P168" s="36">
        <v>219.92450961896949</v>
      </c>
      <c r="Q168" s="38">
        <v>111.13426444232793</v>
      </c>
      <c r="R168" s="38">
        <v>77.693161396580521</v>
      </c>
      <c r="S168" s="36">
        <v>70.176385880641078</v>
      </c>
      <c r="T168" s="38">
        <v>100.97777263985589</v>
      </c>
      <c r="U168" s="38">
        <v>7.8559769882692674</v>
      </c>
      <c r="V168" s="38">
        <v>2.9244567290569843</v>
      </c>
      <c r="W168" s="38">
        <v>1.6016121111976287</v>
      </c>
      <c r="X168" s="38">
        <v>24.385584861816294</v>
      </c>
      <c r="Y168" s="38">
        <v>0.18241666666666664</v>
      </c>
      <c r="Z168" s="38">
        <v>4.6417959999999994</v>
      </c>
      <c r="AA168" s="38">
        <v>2.2495324038572306</v>
      </c>
      <c r="AB168" s="38">
        <v>5.9261310000000007</v>
      </c>
      <c r="AC168" s="36">
        <v>125</v>
      </c>
      <c r="AD168" s="36">
        <v>59.125184999999995</v>
      </c>
      <c r="AE168" s="36">
        <v>21.327484500000004</v>
      </c>
      <c r="AF168" s="40">
        <v>0.05</v>
      </c>
      <c r="AG168" s="96">
        <v>0.02</v>
      </c>
    </row>
    <row r="169" spans="1:33" ht="15" thickBot="1" x14ac:dyDescent="0.2">
      <c r="A169" t="s">
        <v>1099</v>
      </c>
      <c r="B169" s="118" t="s">
        <v>109</v>
      </c>
      <c r="C169" s="116" t="s">
        <v>496</v>
      </c>
      <c r="D169" s="23" t="s">
        <v>1094</v>
      </c>
      <c r="E169" s="35">
        <v>4</v>
      </c>
      <c r="F169" s="36">
        <v>880</v>
      </c>
      <c r="G169" s="38">
        <v>5.9673120599667513</v>
      </c>
      <c r="H169" s="38">
        <v>6.0856298595633573</v>
      </c>
      <c r="I169" s="38">
        <v>10.233006802014446</v>
      </c>
      <c r="J169" s="38">
        <v>98.105223367567248</v>
      </c>
      <c r="K169" s="38">
        <v>105.07140009043997</v>
      </c>
      <c r="L169" s="36">
        <v>902.46958784268179</v>
      </c>
      <c r="M169" s="38">
        <v>164.42952981791754</v>
      </c>
      <c r="N169" s="38">
        <v>211.5981078405008</v>
      </c>
      <c r="O169" s="36">
        <v>349.38400527275326</v>
      </c>
      <c r="P169" s="36">
        <v>253.60321104019752</v>
      </c>
      <c r="Q169" s="38">
        <v>109.71024441530338</v>
      </c>
      <c r="R169" s="38">
        <v>74.944214252755899</v>
      </c>
      <c r="S169" s="36">
        <v>68.538220438636102</v>
      </c>
      <c r="T169" s="38">
        <v>100.36914082867341</v>
      </c>
      <c r="U169" s="38">
        <v>7.8559769882692674</v>
      </c>
      <c r="V169" s="38">
        <v>2.697140489999835</v>
      </c>
      <c r="W169" s="38">
        <v>1.4726107367336509</v>
      </c>
      <c r="X169" s="38">
        <v>22.201309228036617</v>
      </c>
      <c r="Y169" s="38">
        <v>0.17977666666666667</v>
      </c>
      <c r="Z169" s="38">
        <v>4.4867719999999993</v>
      </c>
      <c r="AA169" s="38">
        <v>2.0431324038572307</v>
      </c>
      <c r="AB169" s="38">
        <v>5.2082640000000007</v>
      </c>
      <c r="AC169" s="36">
        <v>125</v>
      </c>
      <c r="AD169" s="36">
        <v>51.928834999999992</v>
      </c>
      <c r="AE169" s="36">
        <v>19.662484500000001</v>
      </c>
      <c r="AF169" s="40">
        <v>0.05</v>
      </c>
      <c r="AG169" s="96">
        <v>0.02</v>
      </c>
    </row>
    <row r="170" spans="1:33" ht="15" thickBot="1" x14ac:dyDescent="0.2">
      <c r="A170" t="s">
        <v>1099</v>
      </c>
      <c r="B170" s="118" t="s">
        <v>109</v>
      </c>
      <c r="C170" s="116" t="s">
        <v>497</v>
      </c>
      <c r="D170" s="23" t="s">
        <v>1094</v>
      </c>
      <c r="E170" s="35">
        <v>5</v>
      </c>
      <c r="F170" s="36">
        <v>880</v>
      </c>
      <c r="G170" s="38">
        <v>5.5534250031514354</v>
      </c>
      <c r="H170" s="38">
        <v>5.5489208515734125</v>
      </c>
      <c r="I170" s="38">
        <v>9.6483877789165629</v>
      </c>
      <c r="J170" s="38">
        <v>91.771941059994418</v>
      </c>
      <c r="K170" s="38">
        <v>93.766526872657366</v>
      </c>
      <c r="L170" s="36">
        <v>906.98682766190996</v>
      </c>
      <c r="M170" s="38">
        <v>147.15269830178906</v>
      </c>
      <c r="N170" s="38">
        <v>237.2257875934468</v>
      </c>
      <c r="O170" s="36">
        <v>379.36261939649171</v>
      </c>
      <c r="P170" s="36">
        <v>284.55781483624941</v>
      </c>
      <c r="Q170" s="38">
        <v>90.614595113906276</v>
      </c>
      <c r="R170" s="38">
        <v>70.474661887129727</v>
      </c>
      <c r="S170" s="36">
        <v>66.996377622924527</v>
      </c>
      <c r="T170" s="38">
        <v>92.865168539325836</v>
      </c>
      <c r="U170" s="38">
        <v>7.8559769882692674</v>
      </c>
      <c r="V170" s="38">
        <v>2.4493501124455381</v>
      </c>
      <c r="W170" s="38">
        <v>1.3847024177650871</v>
      </c>
      <c r="X170" s="38">
        <v>19.208042618782979</v>
      </c>
      <c r="Y170" s="38">
        <v>0.16673666666666667</v>
      </c>
      <c r="Z170" s="38">
        <v>4.1015079999999999</v>
      </c>
      <c r="AA170" s="38">
        <v>1.8653324038572305</v>
      </c>
      <c r="AB170" s="38">
        <v>4.6948949999999998</v>
      </c>
      <c r="AC170" s="36">
        <v>75</v>
      </c>
      <c r="AD170" s="36">
        <v>45.795364999999997</v>
      </c>
      <c r="AE170" s="36">
        <v>18.447484500000002</v>
      </c>
      <c r="AF170" s="40">
        <v>0.05</v>
      </c>
      <c r="AG170" s="96">
        <v>0.02</v>
      </c>
    </row>
    <row r="171" spans="1:33" ht="15" thickBot="1" x14ac:dyDescent="0.2">
      <c r="A171" t="s">
        <v>1099</v>
      </c>
      <c r="B171" s="118" t="s">
        <v>222</v>
      </c>
      <c r="C171" s="119" t="s">
        <v>498</v>
      </c>
      <c r="D171" s="23" t="s">
        <v>1094</v>
      </c>
      <c r="E171" s="46">
        <v>1</v>
      </c>
      <c r="F171" s="47">
        <v>880</v>
      </c>
      <c r="G171" s="49">
        <v>6.2284601010168252</v>
      </c>
      <c r="H171" s="49">
        <v>6.4205931358053023</v>
      </c>
      <c r="I171" s="49">
        <v>10.602966549759058</v>
      </c>
      <c r="J171" s="49">
        <v>101.66526901574335</v>
      </c>
      <c r="K171" s="49">
        <v>110.27371508902604</v>
      </c>
      <c r="L171" s="47">
        <v>899.55804193947858</v>
      </c>
      <c r="M171" s="49">
        <v>172.41377977187443</v>
      </c>
      <c r="N171" s="49">
        <v>138.7784329896719</v>
      </c>
      <c r="O171" s="47">
        <v>252.15209526667229</v>
      </c>
      <c r="P171" s="47">
        <v>173.92210145007184</v>
      </c>
      <c r="Q171" s="49">
        <v>188.84601532251423</v>
      </c>
      <c r="R171" s="49">
        <v>77.519239783025085</v>
      </c>
      <c r="S171" s="47">
        <v>69.150499402663726</v>
      </c>
      <c r="T171" s="49">
        <v>100.29102403133737</v>
      </c>
      <c r="U171" s="49">
        <v>6.0010762</v>
      </c>
      <c r="V171" s="49">
        <v>4.0605029999999998</v>
      </c>
      <c r="W171" s="49">
        <v>2.2505400000000004</v>
      </c>
      <c r="X171" s="49">
        <v>31.123853999999994</v>
      </c>
      <c r="Y171" s="49">
        <v>0.15649666666666667</v>
      </c>
      <c r="Z171" s="49">
        <v>3.0521173333333325</v>
      </c>
      <c r="AA171" s="49">
        <v>2.1316100000000002</v>
      </c>
      <c r="AB171" s="49">
        <v>9.0902339999999988</v>
      </c>
      <c r="AC171" s="47">
        <v>200</v>
      </c>
      <c r="AD171" s="47">
        <v>57.370519999999992</v>
      </c>
      <c r="AE171" s="47">
        <v>30.025277999999997</v>
      </c>
      <c r="AF171" s="51">
        <v>0.15</v>
      </c>
      <c r="AG171" s="101">
        <v>0.02</v>
      </c>
    </row>
    <row r="172" spans="1:33" ht="15" thickBot="1" x14ac:dyDescent="0.2">
      <c r="A172" t="s">
        <v>1099</v>
      </c>
      <c r="B172" s="118" t="s">
        <v>222</v>
      </c>
      <c r="C172" s="116" t="s">
        <v>499</v>
      </c>
      <c r="D172" s="23" t="s">
        <v>1094</v>
      </c>
      <c r="E172" s="35">
        <v>2</v>
      </c>
      <c r="F172" s="54">
        <v>880</v>
      </c>
      <c r="G172" s="56">
        <v>6.1782392814006162</v>
      </c>
      <c r="H172" s="56">
        <v>6.3659164907000196</v>
      </c>
      <c r="I172" s="56">
        <v>10.52081409060181</v>
      </c>
      <c r="J172" s="56">
        <v>99.983154295947884</v>
      </c>
      <c r="K172" s="56">
        <v>105.20122117859592</v>
      </c>
      <c r="L172" s="54">
        <v>896.56750345960234</v>
      </c>
      <c r="M172" s="56">
        <v>164.61803708659599</v>
      </c>
      <c r="N172" s="56">
        <v>157.80641960259371</v>
      </c>
      <c r="O172" s="54">
        <v>267.42556017157176</v>
      </c>
      <c r="P172" s="54">
        <v>188.80934256212907</v>
      </c>
      <c r="Q172" s="56">
        <v>152.93096055436851</v>
      </c>
      <c r="R172" s="56">
        <v>77.434041499309998</v>
      </c>
      <c r="S172" s="54">
        <v>68.594727965806257</v>
      </c>
      <c r="T172" s="56">
        <v>103.25746995214989</v>
      </c>
      <c r="U172" s="56">
        <v>6.0010762</v>
      </c>
      <c r="V172" s="56">
        <v>3.8465189999999994</v>
      </c>
      <c r="W172" s="56">
        <v>2.0655270000000008</v>
      </c>
      <c r="X172" s="56">
        <v>30.493853999999995</v>
      </c>
      <c r="Y172" s="56">
        <v>0.17465666666666665</v>
      </c>
      <c r="Z172" s="56">
        <v>3.3575733333333333</v>
      </c>
      <c r="AA172" s="56">
        <v>1.8679100000000002</v>
      </c>
      <c r="AB172" s="56">
        <v>7.9633709999999995</v>
      </c>
      <c r="AC172" s="54">
        <v>125</v>
      </c>
      <c r="AD172" s="54">
        <v>48.048409999999997</v>
      </c>
      <c r="AE172" s="54">
        <v>27.460277999999995</v>
      </c>
      <c r="AF172" s="58">
        <v>0.05</v>
      </c>
      <c r="AG172" s="102">
        <v>0.02</v>
      </c>
    </row>
    <row r="173" spans="1:33" ht="15" thickBot="1" x14ac:dyDescent="0.2">
      <c r="A173" t="s">
        <v>1099</v>
      </c>
      <c r="B173" s="118" t="s">
        <v>222</v>
      </c>
      <c r="C173" s="116" t="s">
        <v>500</v>
      </c>
      <c r="D173" s="23" t="s">
        <v>1094</v>
      </c>
      <c r="E173" s="35">
        <v>3</v>
      </c>
      <c r="F173" s="54">
        <v>880</v>
      </c>
      <c r="G173" s="56">
        <v>6.0247981411255784</v>
      </c>
      <c r="H173" s="56">
        <v>6.1850983098608348</v>
      </c>
      <c r="I173" s="56">
        <v>10.285492651030015</v>
      </c>
      <c r="J173" s="56">
        <v>93.467555589025167</v>
      </c>
      <c r="K173" s="56">
        <v>86.130273656143373</v>
      </c>
      <c r="L173" s="54">
        <v>897.42453531717183</v>
      </c>
      <c r="M173" s="56">
        <v>135.44599829535167</v>
      </c>
      <c r="N173" s="56">
        <v>179.1873917195185</v>
      </c>
      <c r="O173" s="54">
        <v>299.73282384760802</v>
      </c>
      <c r="P173" s="54">
        <v>216.74934273305209</v>
      </c>
      <c r="Q173" s="56">
        <v>135.77582362147473</v>
      </c>
      <c r="R173" s="56">
        <v>76.030784720418765</v>
      </c>
      <c r="S173" s="54">
        <v>66.074117627567446</v>
      </c>
      <c r="T173" s="56">
        <v>102.31829754316938</v>
      </c>
      <c r="U173" s="56">
        <v>6.0010762</v>
      </c>
      <c r="V173" s="56">
        <v>3.6090269999999998</v>
      </c>
      <c r="W173" s="56">
        <v>1.9165140000000003</v>
      </c>
      <c r="X173" s="56">
        <v>28.963853999999994</v>
      </c>
      <c r="Y173" s="56">
        <v>0.18241666666666664</v>
      </c>
      <c r="Z173" s="56">
        <v>3.4327893333333339</v>
      </c>
      <c r="AA173" s="56">
        <v>1.6327099999999999</v>
      </c>
      <c r="AB173" s="56">
        <v>7.0410060000000003</v>
      </c>
      <c r="AC173" s="54">
        <v>125</v>
      </c>
      <c r="AD173" s="54">
        <v>39.789179999999995</v>
      </c>
      <c r="AE173" s="54">
        <v>25.345278</v>
      </c>
      <c r="AF173" s="58">
        <v>0.05</v>
      </c>
      <c r="AG173" s="102">
        <v>0.02</v>
      </c>
    </row>
    <row r="174" spans="1:33" ht="15" thickBot="1" x14ac:dyDescent="0.2">
      <c r="A174" t="s">
        <v>1099</v>
      </c>
      <c r="B174" s="118" t="s">
        <v>222</v>
      </c>
      <c r="C174" s="116" t="s">
        <v>501</v>
      </c>
      <c r="D174" s="23" t="s">
        <v>1094</v>
      </c>
      <c r="E174" s="35">
        <v>4</v>
      </c>
      <c r="F174" s="54">
        <v>880</v>
      </c>
      <c r="G174" s="56">
        <v>5.8317328824654222</v>
      </c>
      <c r="H174" s="56">
        <v>5.9574773423815257</v>
      </c>
      <c r="I174" s="56">
        <v>9.9891647322904689</v>
      </c>
      <c r="J174" s="56">
        <v>87.344794070675988</v>
      </c>
      <c r="K174" s="56">
        <v>72.386018532565998</v>
      </c>
      <c r="L174" s="54">
        <v>893.06444395013261</v>
      </c>
      <c r="M174" s="56">
        <v>114.44566951736687</v>
      </c>
      <c r="N174" s="56">
        <v>201.66553053287441</v>
      </c>
      <c r="O174" s="54">
        <v>322.00326707716192</v>
      </c>
      <c r="P174" s="54">
        <v>246.0307388492792</v>
      </c>
      <c r="Q174" s="56">
        <v>114.28409587088852</v>
      </c>
      <c r="R174" s="56">
        <v>74.262705111097802</v>
      </c>
      <c r="S174" s="54">
        <v>64.075563445396114</v>
      </c>
      <c r="T174" s="56">
        <v>107.42409695758252</v>
      </c>
      <c r="U174" s="56">
        <v>6.0010762</v>
      </c>
      <c r="V174" s="56">
        <v>3.3480269999999996</v>
      </c>
      <c r="W174" s="56">
        <v>1.8035010000000002</v>
      </c>
      <c r="X174" s="56">
        <v>26.533854000000002</v>
      </c>
      <c r="Y174" s="56">
        <v>0.17977666666666667</v>
      </c>
      <c r="Z174" s="56">
        <v>3.2777653333333334</v>
      </c>
      <c r="AA174" s="56">
        <v>1.4260099999999998</v>
      </c>
      <c r="AB174" s="56">
        <v>6.3231390000000003</v>
      </c>
      <c r="AC174" s="54">
        <v>125</v>
      </c>
      <c r="AD174" s="54">
        <v>32.592829999999992</v>
      </c>
      <c r="AE174" s="54">
        <v>23.680277999999998</v>
      </c>
      <c r="AF174" s="58">
        <v>0.05</v>
      </c>
      <c r="AG174" s="102">
        <v>0.02</v>
      </c>
    </row>
    <row r="175" spans="1:33" ht="15" thickBot="1" x14ac:dyDescent="0.2">
      <c r="A175" t="s">
        <v>1099</v>
      </c>
      <c r="B175" s="118" t="s">
        <v>222</v>
      </c>
      <c r="C175" s="116" t="s">
        <v>502</v>
      </c>
      <c r="D175" s="23" t="s">
        <v>1094</v>
      </c>
      <c r="E175" s="35">
        <v>5</v>
      </c>
      <c r="F175" s="54">
        <v>880</v>
      </c>
      <c r="G175" s="56">
        <v>5.6656375458098083</v>
      </c>
      <c r="H175" s="56">
        <v>5.7513006022594331</v>
      </c>
      <c r="I175" s="56">
        <v>9.7453655440417961</v>
      </c>
      <c r="J175" s="56">
        <v>84.170234541538576</v>
      </c>
      <c r="K175" s="56">
        <v>67.310285834375392</v>
      </c>
      <c r="L175" s="54">
        <v>889.75413746133393</v>
      </c>
      <c r="M175" s="56">
        <v>106.68458393534499</v>
      </c>
      <c r="N175" s="56">
        <v>205.51911825645729</v>
      </c>
      <c r="O175" s="54">
        <v>327.23773567429038</v>
      </c>
      <c r="P175" s="54">
        <v>255.14007206751043</v>
      </c>
      <c r="Q175" s="56">
        <v>100.38681091186768</v>
      </c>
      <c r="R175" s="56">
        <v>72.653767272311057</v>
      </c>
      <c r="S175" s="54">
        <v>63.286573345388547</v>
      </c>
      <c r="T175" s="56">
        <v>109.92471257692628</v>
      </c>
      <c r="U175" s="56">
        <v>6.0010762</v>
      </c>
      <c r="V175" s="56">
        <v>3.0635189999999999</v>
      </c>
      <c r="W175" s="56">
        <v>1.7264880000000005</v>
      </c>
      <c r="X175" s="56">
        <v>23.203854</v>
      </c>
      <c r="Y175" s="56">
        <v>0.16673666666666667</v>
      </c>
      <c r="Z175" s="56">
        <v>2.892501333333334</v>
      </c>
      <c r="AA175" s="56">
        <v>1.2478100000000003</v>
      </c>
      <c r="AB175" s="56">
        <v>5.8097699999999994</v>
      </c>
      <c r="AC175" s="54">
        <v>75</v>
      </c>
      <c r="AD175" s="54">
        <v>26.459359999999997</v>
      </c>
      <c r="AE175" s="54">
        <v>22.465277999999998</v>
      </c>
      <c r="AF175" s="58">
        <v>0.05</v>
      </c>
      <c r="AG175" s="102">
        <v>0.02</v>
      </c>
    </row>
    <row r="176" spans="1:33" ht="15" thickBot="1" x14ac:dyDescent="0.2">
      <c r="A176" t="s">
        <v>1099</v>
      </c>
      <c r="B176" s="118" t="s">
        <v>222</v>
      </c>
      <c r="C176" s="116" t="s">
        <v>503</v>
      </c>
      <c r="D176" s="23" t="s">
        <v>1094</v>
      </c>
      <c r="E176" s="35">
        <v>6</v>
      </c>
      <c r="F176" s="54">
        <v>880</v>
      </c>
      <c r="G176" s="56">
        <v>5.481147727315995</v>
      </c>
      <c r="H176" s="56">
        <v>5.5353988811955741</v>
      </c>
      <c r="I176" s="56">
        <v>9.4594991630674734</v>
      </c>
      <c r="J176" s="56">
        <v>78.282145977193935</v>
      </c>
      <c r="K176" s="56">
        <v>55.344605919703554</v>
      </c>
      <c r="L176" s="54">
        <v>888.34340000000009</v>
      </c>
      <c r="M176" s="56">
        <v>88.349599999999995</v>
      </c>
      <c r="N176" s="56">
        <v>215.16160000000002</v>
      </c>
      <c r="O176" s="54">
        <v>341.43880000000001</v>
      </c>
      <c r="P176" s="54">
        <v>276.92239999999998</v>
      </c>
      <c r="Q176" s="56">
        <v>93.621599999999972</v>
      </c>
      <c r="R176" s="56">
        <v>71.008170722682365</v>
      </c>
      <c r="S176" s="54">
        <v>61.294206362262031</v>
      </c>
      <c r="T176" s="56">
        <v>116.0116</v>
      </c>
      <c r="U176" s="56">
        <v>6.0010762</v>
      </c>
      <c r="V176" s="56">
        <v>2.7555029999999996</v>
      </c>
      <c r="W176" s="56">
        <v>1.6854750000000003</v>
      </c>
      <c r="X176" s="56">
        <v>18.973853999999996</v>
      </c>
      <c r="Y176" s="56">
        <v>0.14329666666666671</v>
      </c>
      <c r="Z176" s="56">
        <v>2.2769973333333335</v>
      </c>
      <c r="AA176" s="56">
        <v>1.0981100000000001</v>
      </c>
      <c r="AB176" s="56">
        <v>5.5008990000000013</v>
      </c>
      <c r="AC176" s="54">
        <v>75</v>
      </c>
      <c r="AD176" s="54">
        <v>21.388769999999994</v>
      </c>
      <c r="AE176" s="54">
        <v>21.700277999999997</v>
      </c>
      <c r="AF176" s="58">
        <v>0.05</v>
      </c>
      <c r="AG176" s="102">
        <v>0.02</v>
      </c>
    </row>
    <row r="177" spans="1:43" ht="15" thickBot="1" x14ac:dyDescent="0.2">
      <c r="A177" t="s">
        <v>1099</v>
      </c>
      <c r="B177" s="118" t="s">
        <v>222</v>
      </c>
      <c r="C177" s="116" t="s">
        <v>504</v>
      </c>
      <c r="D177" s="23" t="s">
        <v>1094</v>
      </c>
      <c r="E177" s="35">
        <v>7</v>
      </c>
      <c r="F177" s="54">
        <v>880</v>
      </c>
      <c r="G177" s="56">
        <v>5.3417251575428306</v>
      </c>
      <c r="H177" s="56">
        <v>5.3750923228309375</v>
      </c>
      <c r="I177" s="56">
        <v>9.2400972994951278</v>
      </c>
      <c r="J177" s="56">
        <v>73.593980872500026</v>
      </c>
      <c r="K177" s="56">
        <v>46.22864241906916</v>
      </c>
      <c r="L177" s="54">
        <v>886.03230000000008</v>
      </c>
      <c r="M177" s="56">
        <v>74.306399999999996</v>
      </c>
      <c r="N177" s="56">
        <v>218.26939999999999</v>
      </c>
      <c r="O177" s="54">
        <v>348.56319999999999</v>
      </c>
      <c r="P177" s="54">
        <v>293.78059999999999</v>
      </c>
      <c r="Q177" s="56">
        <v>91.914400000000001</v>
      </c>
      <c r="R177" s="56">
        <v>69.841163503206488</v>
      </c>
      <c r="S177" s="54">
        <v>59.65534703459408</v>
      </c>
      <c r="T177" s="56">
        <v>122.08630000000001</v>
      </c>
      <c r="U177" s="56">
        <v>6.0010762</v>
      </c>
      <c r="V177" s="56">
        <v>2.4239789999999997</v>
      </c>
      <c r="W177" s="56">
        <v>1.6804620000000003</v>
      </c>
      <c r="X177" s="56">
        <v>13.843854</v>
      </c>
      <c r="Y177" s="56">
        <v>0.10945666666666662</v>
      </c>
      <c r="Z177" s="56">
        <v>1.4312533333333315</v>
      </c>
      <c r="AA177" s="56">
        <v>0.97690999999999983</v>
      </c>
      <c r="AB177" s="56">
        <v>5.3965260000000006</v>
      </c>
      <c r="AC177" s="54">
        <v>75</v>
      </c>
      <c r="AD177" s="54">
        <v>17.381060000000005</v>
      </c>
      <c r="AE177" s="54">
        <v>21.385278000000003</v>
      </c>
      <c r="AF177" s="58">
        <v>0.05</v>
      </c>
      <c r="AG177" s="102">
        <v>0.02</v>
      </c>
    </row>
    <row r="178" spans="1:43" ht="15" thickBot="1" x14ac:dyDescent="0.2">
      <c r="A178" t="s">
        <v>1099</v>
      </c>
      <c r="B178" s="118" t="s">
        <v>225</v>
      </c>
      <c r="C178" s="119" t="s">
        <v>505</v>
      </c>
      <c r="D178" s="23" t="s">
        <v>1094</v>
      </c>
      <c r="E178" s="46">
        <v>1</v>
      </c>
      <c r="F178" s="61">
        <v>880</v>
      </c>
      <c r="G178" s="63">
        <v>5.8324515000409356</v>
      </c>
      <c r="H178" s="63">
        <v>5.9430013633537939</v>
      </c>
      <c r="I178" s="63">
        <v>10.007437347310409</v>
      </c>
      <c r="J178" s="63">
        <v>96.327357961156054</v>
      </c>
      <c r="K178" s="63">
        <v>104.76544691616044</v>
      </c>
      <c r="L178" s="61">
        <v>880.91155639468877</v>
      </c>
      <c r="M178" s="63">
        <v>163.89239473641749</v>
      </c>
      <c r="N178" s="63">
        <v>160.58773220631025</v>
      </c>
      <c r="O178" s="61">
        <v>271.8856843148705</v>
      </c>
      <c r="P178" s="61">
        <v>198.35342343649967</v>
      </c>
      <c r="Q178" s="63">
        <v>165.01669772316728</v>
      </c>
      <c r="R178" s="63">
        <v>74.726939191164945</v>
      </c>
      <c r="S178" s="61">
        <v>68.76818468986319</v>
      </c>
      <c r="T178" s="63">
        <v>120</v>
      </c>
      <c r="U178" s="63">
        <v>8.4370060174173247</v>
      </c>
      <c r="V178" s="63">
        <v>4.2142641712936264</v>
      </c>
      <c r="W178" s="63">
        <v>2.061075935831822</v>
      </c>
      <c r="X178" s="63">
        <v>31.15695068056586</v>
      </c>
      <c r="Y178" s="63">
        <v>0.15649666666666667</v>
      </c>
      <c r="Z178" s="63">
        <v>3.0521173333333325</v>
      </c>
      <c r="AA178" s="63">
        <v>2.3846927262851483</v>
      </c>
      <c r="AB178" s="63">
        <v>9.0902339999999988</v>
      </c>
      <c r="AC178" s="61">
        <v>200</v>
      </c>
      <c r="AD178" s="61">
        <v>57.370519999999992</v>
      </c>
      <c r="AE178" s="61">
        <v>30.025277999999997</v>
      </c>
      <c r="AF178" s="65">
        <v>0.15</v>
      </c>
      <c r="AG178" s="103">
        <v>0.02</v>
      </c>
    </row>
    <row r="179" spans="1:43" ht="15" thickBot="1" x14ac:dyDescent="0.2">
      <c r="A179" t="s">
        <v>1099</v>
      </c>
      <c r="B179" s="118" t="s">
        <v>225</v>
      </c>
      <c r="C179" s="116" t="s">
        <v>506</v>
      </c>
      <c r="D179" s="23" t="s">
        <v>1094</v>
      </c>
      <c r="E179" s="35">
        <v>2</v>
      </c>
      <c r="F179" s="36">
        <v>880</v>
      </c>
      <c r="G179" s="38">
        <v>5.6956246176748024</v>
      </c>
      <c r="H179" s="38">
        <v>5.7747463541837609</v>
      </c>
      <c r="I179" s="38">
        <v>9.804673916120981</v>
      </c>
      <c r="J179" s="38">
        <v>93.331092932867847</v>
      </c>
      <c r="K179" s="38">
        <v>97.347913800055409</v>
      </c>
      <c r="L179" s="36">
        <v>880.0734265581392</v>
      </c>
      <c r="M179" s="38">
        <v>152.52077481868849</v>
      </c>
      <c r="N179" s="38">
        <v>172.95993986800755</v>
      </c>
      <c r="O179" s="36">
        <v>289.67844354122366</v>
      </c>
      <c r="P179" s="36">
        <v>211.99836634023092</v>
      </c>
      <c r="Q179" s="38">
        <v>153.66223555053656</v>
      </c>
      <c r="R179" s="38">
        <v>73.633766577653773</v>
      </c>
      <c r="S179" s="36">
        <v>67.848965664490706</v>
      </c>
      <c r="T179" s="38">
        <v>119.9382568280284</v>
      </c>
      <c r="U179" s="38">
        <v>8.4370060174173247</v>
      </c>
      <c r="V179" s="38">
        <v>3.9775303838113629</v>
      </c>
      <c r="W179" s="38">
        <v>1.8415617114819278</v>
      </c>
      <c r="X179" s="38">
        <v>30.52628074718433</v>
      </c>
      <c r="Y179" s="38">
        <v>0.17465666666666665</v>
      </c>
      <c r="Z179" s="38">
        <v>3.3575733333333333</v>
      </c>
      <c r="AA179" s="38">
        <v>2.1210927262851484</v>
      </c>
      <c r="AB179" s="38">
        <v>7.9633709999999995</v>
      </c>
      <c r="AC179" s="36">
        <v>125</v>
      </c>
      <c r="AD179" s="36">
        <v>48.048409999999997</v>
      </c>
      <c r="AE179" s="36">
        <v>27.460277999999995</v>
      </c>
      <c r="AF179" s="40">
        <v>0.05</v>
      </c>
      <c r="AG179" s="96">
        <v>0.02</v>
      </c>
    </row>
    <row r="180" spans="1:43" ht="15" thickBot="1" x14ac:dyDescent="0.2">
      <c r="A180" t="s">
        <v>1099</v>
      </c>
      <c r="B180" s="118" t="s">
        <v>225</v>
      </c>
      <c r="C180" s="116" t="s">
        <v>507</v>
      </c>
      <c r="D180" s="23" t="s">
        <v>1094</v>
      </c>
      <c r="E180" s="35">
        <v>3</v>
      </c>
      <c r="F180" s="36">
        <v>880</v>
      </c>
      <c r="G180" s="38">
        <v>5.5127455334118247</v>
      </c>
      <c r="H180" s="38">
        <v>5.5472542139272321</v>
      </c>
      <c r="I180" s="38">
        <v>9.5358484230543006</v>
      </c>
      <c r="J180" s="38">
        <v>88.987626133613105</v>
      </c>
      <c r="K180" s="38">
        <v>87.107970528709757</v>
      </c>
      <c r="L180" s="36">
        <v>881.00873197546184</v>
      </c>
      <c r="M180" s="38">
        <v>136.86655027500501</v>
      </c>
      <c r="N180" s="38">
        <v>186.00449248335397</v>
      </c>
      <c r="O180" s="36">
        <v>312.74852189308262</v>
      </c>
      <c r="P180" s="36">
        <v>229.68600247540621</v>
      </c>
      <c r="Q180" s="38">
        <v>150.86567303528886</v>
      </c>
      <c r="R180" s="38">
        <v>71.823385758898624</v>
      </c>
      <c r="S180" s="36">
        <v>66.44384681457457</v>
      </c>
      <c r="T180" s="38">
        <v>118.55529844687496</v>
      </c>
      <c r="U180" s="38">
        <v>8.4370060174173247</v>
      </c>
      <c r="V180" s="38">
        <v>3.7147893346827483</v>
      </c>
      <c r="W180" s="38">
        <v>1.664760767153417</v>
      </c>
      <c r="X180" s="38">
        <v>28.994653766114894</v>
      </c>
      <c r="Y180" s="38">
        <v>0.18241666666666664</v>
      </c>
      <c r="Z180" s="38">
        <v>3.4327893333333339</v>
      </c>
      <c r="AA180" s="38">
        <v>1.8860927262851486</v>
      </c>
      <c r="AB180" s="38">
        <v>7.0410060000000003</v>
      </c>
      <c r="AC180" s="36">
        <v>125</v>
      </c>
      <c r="AD180" s="36">
        <v>39.789179999999995</v>
      </c>
      <c r="AE180" s="36">
        <v>25.345278</v>
      </c>
      <c r="AF180" s="40">
        <v>0.05</v>
      </c>
      <c r="AG180" s="96">
        <v>0.02</v>
      </c>
    </row>
    <row r="181" spans="1:43" ht="15" thickBot="1" x14ac:dyDescent="0.2">
      <c r="A181" t="s">
        <v>1099</v>
      </c>
      <c r="B181" s="118" t="s">
        <v>225</v>
      </c>
      <c r="C181" s="116" t="s">
        <v>508</v>
      </c>
      <c r="D181" s="23" t="s">
        <v>1094</v>
      </c>
      <c r="E181" s="35">
        <v>4</v>
      </c>
      <c r="F181" s="36">
        <v>880</v>
      </c>
      <c r="G181" s="38">
        <v>5.1000299357901024</v>
      </c>
      <c r="H181" s="38">
        <v>5.0195186508332386</v>
      </c>
      <c r="I181" s="38">
        <v>8.9405818865775046</v>
      </c>
      <c r="J181" s="38">
        <v>83.149668512984448</v>
      </c>
      <c r="K181" s="38">
        <v>79.827882150537619</v>
      </c>
      <c r="L181" s="36">
        <v>883.79525024961958</v>
      </c>
      <c r="M181" s="38">
        <v>125.7639584450376</v>
      </c>
      <c r="N181" s="38">
        <v>198.1443690640196</v>
      </c>
      <c r="O181" s="36">
        <v>321.69193746615576</v>
      </c>
      <c r="P181" s="36">
        <v>240.03543181169306</v>
      </c>
      <c r="Q181" s="38">
        <v>142.74931022966391</v>
      </c>
      <c r="R181" s="38">
        <v>67.127561277655872</v>
      </c>
      <c r="S181" s="36">
        <v>65.341331588818448</v>
      </c>
      <c r="T181" s="38">
        <v>117</v>
      </c>
      <c r="U181" s="38">
        <v>8.4370060174173247</v>
      </c>
      <c r="V181" s="38">
        <v>3.4260410239077803</v>
      </c>
      <c r="W181" s="38">
        <v>1.5306731028462901</v>
      </c>
      <c r="X181" s="38">
        <v>26.562069737357568</v>
      </c>
      <c r="Y181" s="38">
        <v>0.17977666666666667</v>
      </c>
      <c r="Z181" s="38">
        <v>3.2777653333333334</v>
      </c>
      <c r="AA181" s="38">
        <v>1.6796927262851487</v>
      </c>
      <c r="AB181" s="38">
        <v>6.3231390000000003</v>
      </c>
      <c r="AC181" s="36">
        <v>125</v>
      </c>
      <c r="AD181" s="36">
        <v>32.592829999999992</v>
      </c>
      <c r="AE181" s="36">
        <v>23.680277999999998</v>
      </c>
      <c r="AF181" s="40">
        <v>0.05</v>
      </c>
      <c r="AG181" s="96">
        <v>0.02</v>
      </c>
    </row>
    <row r="182" spans="1:43" ht="15" thickBot="1" x14ac:dyDescent="0.2">
      <c r="A182" t="s">
        <v>1099</v>
      </c>
      <c r="B182" s="118" t="s">
        <v>225</v>
      </c>
      <c r="C182" s="116" t="s">
        <v>509</v>
      </c>
      <c r="D182" s="23" t="s">
        <v>1094</v>
      </c>
      <c r="E182" s="35">
        <v>5</v>
      </c>
      <c r="F182" s="36">
        <v>880</v>
      </c>
      <c r="G182" s="38">
        <v>4.641889883469811</v>
      </c>
      <c r="H182" s="38">
        <v>4.4442238194280552</v>
      </c>
      <c r="I182" s="38">
        <v>8.2614280441743215</v>
      </c>
      <c r="J182" s="38">
        <v>77.436176840177964</v>
      </c>
      <c r="K182" s="38">
        <v>74.954704667648798</v>
      </c>
      <c r="L182" s="36">
        <v>882.87603154775036</v>
      </c>
      <c r="M182" s="38">
        <v>118.32293007558179</v>
      </c>
      <c r="N182" s="38">
        <v>202.36689732972405</v>
      </c>
      <c r="O182" s="36">
        <v>330.90716411392179</v>
      </c>
      <c r="P182" s="36">
        <v>250.47132942658791</v>
      </c>
      <c r="Q182" s="38">
        <v>142.70678772095755</v>
      </c>
      <c r="R182" s="38">
        <v>62.09292886208133</v>
      </c>
      <c r="S182" s="36">
        <v>64.606596077038404</v>
      </c>
      <c r="T182" s="38">
        <v>117</v>
      </c>
      <c r="U182" s="38">
        <v>8.4370060174173247</v>
      </c>
      <c r="V182" s="38">
        <v>3.1112854514864599</v>
      </c>
      <c r="W182" s="38">
        <v>1.4392987185605459</v>
      </c>
      <c r="X182" s="38">
        <v>23.228528660912332</v>
      </c>
      <c r="Y182" s="38">
        <v>0.16673666666666667</v>
      </c>
      <c r="Z182" s="38">
        <v>2.892501333333334</v>
      </c>
      <c r="AA182" s="38">
        <v>1.5018927262851485</v>
      </c>
      <c r="AB182" s="38">
        <v>5.8097699999999994</v>
      </c>
      <c r="AC182" s="36">
        <v>75</v>
      </c>
      <c r="AD182" s="36">
        <v>26.459359999999997</v>
      </c>
      <c r="AE182" s="36">
        <v>22.465277999999998</v>
      </c>
      <c r="AF182" s="40">
        <v>0.05</v>
      </c>
      <c r="AG182" s="96">
        <v>0.02</v>
      </c>
    </row>
    <row r="183" spans="1:43" ht="15" thickBot="1" x14ac:dyDescent="0.2">
      <c r="A183" t="s">
        <v>1099</v>
      </c>
      <c r="B183" s="118" t="s">
        <v>225</v>
      </c>
      <c r="C183" s="116" t="s">
        <v>510</v>
      </c>
      <c r="D183" s="23" t="s">
        <v>1094</v>
      </c>
      <c r="E183" s="35">
        <v>6</v>
      </c>
      <c r="F183" s="36">
        <v>880</v>
      </c>
      <c r="G183" s="38">
        <v>4.5471648934482056</v>
      </c>
      <c r="H183" s="38">
        <v>4.3277599671856457</v>
      </c>
      <c r="I183" s="38">
        <v>8.1175910892046517</v>
      </c>
      <c r="J183" s="38">
        <v>75.070389024966886</v>
      </c>
      <c r="K183" s="38">
        <v>70.307120102831945</v>
      </c>
      <c r="L183" s="36">
        <v>884.03060000000005</v>
      </c>
      <c r="M183" s="38">
        <v>111.23440000000001</v>
      </c>
      <c r="N183" s="38">
        <v>208.0316</v>
      </c>
      <c r="O183" s="36">
        <v>336.12360000000001</v>
      </c>
      <c r="P183" s="36">
        <v>258.9144</v>
      </c>
      <c r="Q183" s="38">
        <v>134.34019999999998</v>
      </c>
      <c r="R183" s="38">
        <v>60.932166521491794</v>
      </c>
      <c r="S183" s="36">
        <v>63.852546295978968</v>
      </c>
      <c r="T183" s="38">
        <v>114.44739999999999</v>
      </c>
      <c r="U183" s="38">
        <v>8.4370060174173247</v>
      </c>
      <c r="V183" s="38">
        <v>2.7705226174187874</v>
      </c>
      <c r="W183" s="38">
        <v>1.3906376142961849</v>
      </c>
      <c r="X183" s="38">
        <v>18.994030536779192</v>
      </c>
      <c r="Y183" s="38">
        <v>0.14329666666666671</v>
      </c>
      <c r="Z183" s="38">
        <v>2.2769973333333335</v>
      </c>
      <c r="AA183" s="38">
        <v>1.3526927262851487</v>
      </c>
      <c r="AB183" s="38">
        <v>5.5008990000000013</v>
      </c>
      <c r="AC183" s="36">
        <v>75</v>
      </c>
      <c r="AD183" s="36">
        <v>21.388769999999994</v>
      </c>
      <c r="AE183" s="36">
        <v>21.700277999999997</v>
      </c>
      <c r="AF183" s="40">
        <v>0.05</v>
      </c>
      <c r="AG183" s="96">
        <v>0.02</v>
      </c>
    </row>
    <row r="184" spans="1:43" ht="15" thickBot="1" x14ac:dyDescent="0.2">
      <c r="A184" t="s">
        <v>1099</v>
      </c>
      <c r="B184" s="118" t="s">
        <v>225</v>
      </c>
      <c r="C184" s="116" t="s">
        <v>511</v>
      </c>
      <c r="D184" s="23" t="s">
        <v>1094</v>
      </c>
      <c r="E184" s="71">
        <v>7</v>
      </c>
      <c r="F184" s="122">
        <v>880</v>
      </c>
      <c r="G184" s="74">
        <v>4.4957511359722178</v>
      </c>
      <c r="H184" s="74">
        <v>4.2646625517106083</v>
      </c>
      <c r="I184" s="74">
        <v>8.0392753655519336</v>
      </c>
      <c r="J184" s="74">
        <v>73.707587401578735</v>
      </c>
      <c r="K184" s="74">
        <v>67.601300438190108</v>
      </c>
      <c r="L184" s="72">
        <v>884.79570000000001</v>
      </c>
      <c r="M184" s="74">
        <v>107.10610000000001</v>
      </c>
      <c r="N184" s="74">
        <v>210.30289999999999</v>
      </c>
      <c r="O184" s="72">
        <v>337.19639999999998</v>
      </c>
      <c r="P184" s="72">
        <v>265.2636</v>
      </c>
      <c r="Q184" s="74">
        <v>128.7869</v>
      </c>
      <c r="R184" s="74">
        <v>60.292133061513709</v>
      </c>
      <c r="S184" s="72">
        <v>63.400750234395566</v>
      </c>
      <c r="T184" s="74">
        <v>112.1968</v>
      </c>
      <c r="U184" s="74">
        <v>8.4370060174173247</v>
      </c>
      <c r="V184" s="74">
        <v>2.4037525217047624</v>
      </c>
      <c r="W184" s="74">
        <v>1.3846897900532074</v>
      </c>
      <c r="X184" s="74">
        <v>13.85857536495816</v>
      </c>
      <c r="Y184" s="74">
        <v>0.10945666666666662</v>
      </c>
      <c r="Z184" s="74">
        <v>1.4312533333333315</v>
      </c>
      <c r="AA184" s="74">
        <v>1.2320927262851482</v>
      </c>
      <c r="AB184" s="74">
        <v>5.3965260000000006</v>
      </c>
      <c r="AC184" s="72">
        <v>75</v>
      </c>
      <c r="AD184" s="72">
        <v>17.381060000000005</v>
      </c>
      <c r="AE184" s="72">
        <v>21.385278000000003</v>
      </c>
      <c r="AF184" s="76">
        <v>0.05</v>
      </c>
      <c r="AG184" s="107">
        <v>0.02</v>
      </c>
      <c r="AK184" s="2"/>
      <c r="AL184" s="2"/>
      <c r="AM184" s="2"/>
      <c r="AN184" s="2"/>
      <c r="AO184" s="2"/>
      <c r="AP184" s="2"/>
      <c r="AQ184" s="2"/>
    </row>
    <row r="185" spans="1:43" ht="15" thickBot="1" x14ac:dyDescent="0.2">
      <c r="A185" t="s">
        <v>1099</v>
      </c>
      <c r="B185" s="22" t="s">
        <v>1049</v>
      </c>
      <c r="C185" s="113" t="s">
        <v>512</v>
      </c>
      <c r="D185" s="23" t="s">
        <v>1094</v>
      </c>
      <c r="E185" s="24">
        <v>1</v>
      </c>
      <c r="F185" s="81">
        <v>880</v>
      </c>
      <c r="G185" s="80">
        <v>6.3559517885114785</v>
      </c>
      <c r="H185" s="80">
        <v>6.5361851960113997</v>
      </c>
      <c r="I185" s="80">
        <v>10.838151507172718</v>
      </c>
      <c r="J185" s="80">
        <v>111.04144978780138</v>
      </c>
      <c r="K185" s="80">
        <v>148.21292855910383</v>
      </c>
      <c r="L185" s="81">
        <v>904.22636798135909</v>
      </c>
      <c r="M185" s="80">
        <v>231.06734751315028</v>
      </c>
      <c r="N185" s="80">
        <v>195.91788058365287</v>
      </c>
      <c r="O185" s="81">
        <v>458.28847746897549</v>
      </c>
      <c r="P185" s="81">
        <v>227.07916359998836</v>
      </c>
      <c r="Q185" s="80">
        <v>169.77359036375728</v>
      </c>
      <c r="R185" s="80">
        <v>76.819822572158017</v>
      </c>
      <c r="S185" s="81">
        <v>72.638517958549969</v>
      </c>
      <c r="T185" s="80">
        <v>95.844286111146914</v>
      </c>
      <c r="U185" s="80">
        <v>3.67</v>
      </c>
      <c r="V185" s="80">
        <v>4.9114597266696265</v>
      </c>
      <c r="W185" s="80">
        <v>1.68</v>
      </c>
      <c r="X185" s="80">
        <v>42.46890599826768</v>
      </c>
      <c r="Y185" s="80"/>
      <c r="Z185" s="80"/>
      <c r="AA185" s="80"/>
      <c r="AB185" s="80"/>
      <c r="AC185" s="80"/>
      <c r="AD185" s="80"/>
      <c r="AE185" s="80"/>
      <c r="AF185" s="80"/>
      <c r="AG185" s="83"/>
    </row>
    <row r="186" spans="1:43" ht="15" thickBot="1" x14ac:dyDescent="0.2">
      <c r="A186" t="s">
        <v>1099</v>
      </c>
      <c r="B186" s="22" t="s">
        <v>1049</v>
      </c>
      <c r="C186" s="116" t="s">
        <v>513</v>
      </c>
      <c r="D186" s="23" t="s">
        <v>1094</v>
      </c>
      <c r="E186" s="35">
        <v>2</v>
      </c>
      <c r="F186" s="54">
        <v>880</v>
      </c>
      <c r="G186" s="56">
        <v>6.2206351505367623</v>
      </c>
      <c r="H186" s="56">
        <v>6.3826457658098494</v>
      </c>
      <c r="I186" s="56">
        <v>10.62380454096661</v>
      </c>
      <c r="J186" s="56">
        <v>103.71668267285119</v>
      </c>
      <c r="K186" s="56">
        <v>118.64423993075853</v>
      </c>
      <c r="L186" s="54">
        <v>910.00220507166489</v>
      </c>
      <c r="M186" s="56">
        <v>185.31819165455639</v>
      </c>
      <c r="N186" s="56">
        <v>223.47029935667902</v>
      </c>
      <c r="O186" s="54">
        <v>474.87687394761235</v>
      </c>
      <c r="P186" s="54">
        <v>241.36114120200136</v>
      </c>
      <c r="Q186" s="56">
        <v>136.62905828414384</v>
      </c>
      <c r="R186" s="56">
        <v>76.322340698191653</v>
      </c>
      <c r="S186" s="54">
        <v>69.93100912165724</v>
      </c>
      <c r="T186" s="56">
        <v>90.021505376344095</v>
      </c>
      <c r="U186" s="56">
        <v>3.16</v>
      </c>
      <c r="V186" s="56">
        <v>4.492375616382505</v>
      </c>
      <c r="W186" s="56">
        <v>1.5</v>
      </c>
      <c r="X186" s="56">
        <v>42.077237143086293</v>
      </c>
      <c r="Y186" s="56"/>
      <c r="Z186" s="56"/>
      <c r="AA186" s="56"/>
      <c r="AB186" s="56"/>
      <c r="AC186" s="56"/>
      <c r="AD186" s="56"/>
      <c r="AE186" s="56"/>
      <c r="AF186" s="56"/>
      <c r="AG186" s="60"/>
    </row>
    <row r="187" spans="1:43" ht="15" thickBot="1" x14ac:dyDescent="0.2">
      <c r="A187" t="s">
        <v>1099</v>
      </c>
      <c r="B187" s="22" t="s">
        <v>1049</v>
      </c>
      <c r="C187" s="116" t="s">
        <v>514</v>
      </c>
      <c r="D187" s="23" t="s">
        <v>1094</v>
      </c>
      <c r="E187" s="35">
        <v>3</v>
      </c>
      <c r="F187" s="54">
        <v>880</v>
      </c>
      <c r="G187" s="56">
        <v>5.9214978466038115</v>
      </c>
      <c r="H187" s="56">
        <v>6.0216673782351657</v>
      </c>
      <c r="I187" s="56">
        <v>10.173669898436582</v>
      </c>
      <c r="J187" s="56">
        <v>91.992003614768862</v>
      </c>
      <c r="K187" s="56">
        <v>83.04337560892651</v>
      </c>
      <c r="L187" s="54">
        <v>916.10330765898584</v>
      </c>
      <c r="M187" s="56">
        <v>130.81507737748186</v>
      </c>
      <c r="N187" s="56">
        <v>275.45482004482761</v>
      </c>
      <c r="O187" s="54">
        <v>541.32004463483713</v>
      </c>
      <c r="P187" s="54">
        <v>287.43898441951751</v>
      </c>
      <c r="Q187" s="56">
        <v>140.55581305478515</v>
      </c>
      <c r="R187" s="56">
        <v>73.693013333430429</v>
      </c>
      <c r="S187" s="54">
        <v>65.384589768233184</v>
      </c>
      <c r="T187" s="56">
        <v>83.910143357856384</v>
      </c>
      <c r="U187" s="56">
        <v>2.76</v>
      </c>
      <c r="V187" s="56">
        <v>3.8110506213630795</v>
      </c>
      <c r="W187" s="56">
        <v>1.35</v>
      </c>
      <c r="X187" s="56">
        <v>37.552599999999998</v>
      </c>
      <c r="Y187" s="56"/>
      <c r="Z187" s="56"/>
      <c r="AA187" s="56"/>
      <c r="AB187" s="56"/>
      <c r="AC187" s="56"/>
      <c r="AD187" s="56"/>
      <c r="AE187" s="56"/>
      <c r="AF187" s="56"/>
      <c r="AG187" s="60"/>
    </row>
    <row r="188" spans="1:43" ht="15" thickBot="1" x14ac:dyDescent="0.2">
      <c r="A188" t="s">
        <v>1099</v>
      </c>
      <c r="B188" s="22" t="s">
        <v>1049</v>
      </c>
      <c r="C188" s="116" t="s">
        <v>517</v>
      </c>
      <c r="D188" s="23" t="s">
        <v>1094</v>
      </c>
      <c r="E188" s="35">
        <v>4</v>
      </c>
      <c r="F188" s="54">
        <v>880</v>
      </c>
      <c r="G188" s="56">
        <v>5.5554369615732684</v>
      </c>
      <c r="H188" s="56">
        <v>5.5633980558616365</v>
      </c>
      <c r="I188" s="56">
        <v>9.6385711420413092</v>
      </c>
      <c r="J188" s="56">
        <v>82.420960620985824</v>
      </c>
      <c r="K188" s="56">
        <v>63.618107498640519</v>
      </c>
      <c r="L188" s="54">
        <v>919.20108408594547</v>
      </c>
      <c r="M188" s="56">
        <v>101.16431809485948</v>
      </c>
      <c r="N188" s="56">
        <v>322.39065753712737</v>
      </c>
      <c r="O188" s="54">
        <v>595.87922586177831</v>
      </c>
      <c r="P188" s="54">
        <v>340.8621023262408</v>
      </c>
      <c r="Q188" s="56">
        <v>95.876982974863623</v>
      </c>
      <c r="R188" s="56">
        <v>69.59048644606446</v>
      </c>
      <c r="S188" s="54">
        <v>62.327223495122297</v>
      </c>
      <c r="T188" s="56">
        <v>80.928005634781329</v>
      </c>
      <c r="U188" s="56">
        <v>2.48</v>
      </c>
      <c r="V188" s="56">
        <v>3.4286548053590811</v>
      </c>
      <c r="W188" s="56">
        <v>1.24</v>
      </c>
      <c r="X188" s="56">
        <v>35.113412529121085</v>
      </c>
      <c r="Y188" s="56"/>
      <c r="Z188" s="56"/>
      <c r="AA188" s="56"/>
      <c r="AB188" s="56"/>
      <c r="AC188" s="56"/>
      <c r="AD188" s="56"/>
      <c r="AE188" s="56"/>
      <c r="AF188" s="56"/>
      <c r="AG188" s="60"/>
    </row>
    <row r="189" spans="1:43" ht="15" thickBot="1" x14ac:dyDescent="0.2">
      <c r="A189" t="s">
        <v>1099</v>
      </c>
      <c r="B189" s="22" t="s">
        <v>1049</v>
      </c>
      <c r="C189" s="116" t="s">
        <v>518</v>
      </c>
      <c r="D189" s="23" t="s">
        <v>1094</v>
      </c>
      <c r="E189" s="35">
        <v>5</v>
      </c>
      <c r="F189" s="54">
        <v>880</v>
      </c>
      <c r="G189" s="56">
        <v>5.2730382370146938</v>
      </c>
      <c r="H189" s="56">
        <v>5.200901610551572</v>
      </c>
      <c r="I189" s="56">
        <v>9.2324282798376114</v>
      </c>
      <c r="J189" s="56">
        <v>76.07437263865917</v>
      </c>
      <c r="K189" s="56">
        <v>52.670486361766763</v>
      </c>
      <c r="L189" s="54">
        <v>926.03674486939713</v>
      </c>
      <c r="M189" s="56">
        <v>84.399650590941064</v>
      </c>
      <c r="N189" s="56">
        <v>341.37686445785459</v>
      </c>
      <c r="O189" s="54">
        <v>619.32393900039062</v>
      </c>
      <c r="P189" s="54">
        <v>362.15494060190116</v>
      </c>
      <c r="Q189" s="56">
        <v>107.96640512418759</v>
      </c>
      <c r="R189" s="56">
        <v>66.173962667744036</v>
      </c>
      <c r="S189" s="54">
        <v>60.365480027351751</v>
      </c>
      <c r="T189" s="56">
        <v>74.203470982142861</v>
      </c>
      <c r="U189" s="56">
        <v>2.2999999999999998</v>
      </c>
      <c r="V189" s="56">
        <v>3.014229767183537</v>
      </c>
      <c r="W189" s="56">
        <v>1.1499999999999999</v>
      </c>
      <c r="X189" s="56">
        <v>32.511716953755347</v>
      </c>
      <c r="Y189" s="56"/>
      <c r="Z189" s="56"/>
      <c r="AA189" s="56"/>
      <c r="AB189" s="56"/>
      <c r="AC189" s="56"/>
      <c r="AD189" s="56"/>
      <c r="AE189" s="56"/>
      <c r="AF189" s="56"/>
      <c r="AG189" s="60"/>
    </row>
    <row r="190" spans="1:43" ht="15" thickBot="1" x14ac:dyDescent="0.2">
      <c r="A190" t="s">
        <v>1099</v>
      </c>
      <c r="B190" s="44" t="s">
        <v>354</v>
      </c>
      <c r="C190" s="119" t="s">
        <v>519</v>
      </c>
      <c r="D190" s="23" t="s">
        <v>1094</v>
      </c>
      <c r="E190" s="46">
        <v>1</v>
      </c>
      <c r="F190" s="61">
        <v>880</v>
      </c>
      <c r="G190" s="63">
        <v>6.5604395609078487</v>
      </c>
      <c r="H190" s="63">
        <v>6.8285928169317698</v>
      </c>
      <c r="I190" s="63">
        <v>11.091516679335568</v>
      </c>
      <c r="J190" s="63">
        <v>103.44151442719391</v>
      </c>
      <c r="K190" s="63">
        <v>102.71417838415677</v>
      </c>
      <c r="L190" s="61">
        <v>920.39352033834928</v>
      </c>
      <c r="M190" s="63">
        <v>160.89385474860333</v>
      </c>
      <c r="N190" s="63">
        <v>182.52712485307103</v>
      </c>
      <c r="O190" s="61">
        <v>385.74364720408352</v>
      </c>
      <c r="P190" s="61">
        <v>202.93880001711523</v>
      </c>
      <c r="Q190" s="63">
        <v>293.23248766468441</v>
      </c>
      <c r="R190" s="63">
        <v>80.040490768937943</v>
      </c>
      <c r="S190" s="61">
        <v>67.969349766645593</v>
      </c>
      <c r="T190" s="63">
        <v>80.205310116407659</v>
      </c>
      <c r="U190" s="63">
        <v>3.61</v>
      </c>
      <c r="V190" s="63">
        <v>3.8833876881249703</v>
      </c>
      <c r="W190" s="63">
        <v>1.51</v>
      </c>
      <c r="X190" s="63">
        <v>32.091938610531948</v>
      </c>
      <c r="Y190" s="63"/>
      <c r="Z190" s="63"/>
      <c r="AA190" s="63"/>
      <c r="AB190" s="63"/>
      <c r="AC190" s="63"/>
      <c r="AD190" s="63"/>
      <c r="AE190" s="63"/>
      <c r="AF190" s="63"/>
      <c r="AG190" s="67"/>
    </row>
    <row r="191" spans="1:43" ht="15" thickBot="1" x14ac:dyDescent="0.2">
      <c r="A191" t="s">
        <v>1099</v>
      </c>
      <c r="B191" s="44" t="s">
        <v>354</v>
      </c>
      <c r="C191" s="116" t="s">
        <v>520</v>
      </c>
      <c r="D191" s="23" t="s">
        <v>1094</v>
      </c>
      <c r="E191" s="35">
        <v>2</v>
      </c>
      <c r="F191" s="36">
        <v>880</v>
      </c>
      <c r="G191" s="38">
        <v>6.5845290213703649</v>
      </c>
      <c r="H191" s="38">
        <v>6.8620971189968349</v>
      </c>
      <c r="I191" s="38">
        <v>11.122288798880909</v>
      </c>
      <c r="J191" s="38">
        <v>102.33183147967267</v>
      </c>
      <c r="K191" s="38">
        <v>98.086562453782633</v>
      </c>
      <c r="L191" s="36">
        <v>922.02643171806153</v>
      </c>
      <c r="M191" s="38">
        <v>153.81923049530656</v>
      </c>
      <c r="N191" s="38">
        <v>198.01149777416066</v>
      </c>
      <c r="O191" s="36">
        <v>403.65193412769008</v>
      </c>
      <c r="P191" s="36">
        <v>218.13566718977395</v>
      </c>
      <c r="Q191" s="38">
        <v>226.62771234275345</v>
      </c>
      <c r="R191" s="38">
        <v>80.070564527256735</v>
      </c>
      <c r="S191" s="36">
        <v>67.360883205290705</v>
      </c>
      <c r="T191" s="38">
        <v>78.260869565217391</v>
      </c>
      <c r="U191" s="38">
        <v>3.49</v>
      </c>
      <c r="V191" s="38">
        <v>4.1017870237527827</v>
      </c>
      <c r="W191" s="38">
        <v>1.35</v>
      </c>
      <c r="X191" s="38">
        <v>36.105998685578939</v>
      </c>
      <c r="Y191" s="38"/>
      <c r="Z191" s="38"/>
      <c r="AA191" s="38"/>
      <c r="AB191" s="38"/>
      <c r="AC191" s="38"/>
      <c r="AD191" s="38"/>
      <c r="AE191" s="38"/>
      <c r="AF191" s="38"/>
      <c r="AG191" s="42"/>
    </row>
    <row r="192" spans="1:43" ht="15" thickBot="1" x14ac:dyDescent="0.2">
      <c r="A192" t="s">
        <v>1099</v>
      </c>
      <c r="B192" s="44" t="s">
        <v>354</v>
      </c>
      <c r="C192" s="116" t="s">
        <v>521</v>
      </c>
      <c r="D192" s="23" t="s">
        <v>1094</v>
      </c>
      <c r="E192" s="35">
        <v>3</v>
      </c>
      <c r="F192" s="36">
        <v>880</v>
      </c>
      <c r="G192" s="38">
        <v>6.447211576767204</v>
      </c>
      <c r="H192" s="38">
        <v>6.7069412470192482</v>
      </c>
      <c r="I192" s="38">
        <v>10.904557449033712</v>
      </c>
      <c r="J192" s="38">
        <v>92.92899602532205</v>
      </c>
      <c r="K192" s="38">
        <v>71.582881996308458</v>
      </c>
      <c r="L192" s="36">
        <v>924.72604487460239</v>
      </c>
      <c r="M192" s="38">
        <v>113.3605151467471</v>
      </c>
      <c r="N192" s="38">
        <v>231.45880876359416</v>
      </c>
      <c r="O192" s="36">
        <v>444.60674924978622</v>
      </c>
      <c r="P192" s="36">
        <v>247.82996333304061</v>
      </c>
      <c r="Q192" s="38">
        <v>239.86354531205126</v>
      </c>
      <c r="R192" s="38">
        <v>78.262701654838978</v>
      </c>
      <c r="S192" s="36">
        <v>63.549089320741352</v>
      </c>
      <c r="T192" s="38">
        <v>75.429661152353688</v>
      </c>
      <c r="U192" s="38">
        <v>3.33</v>
      </c>
      <c r="V192" s="38">
        <v>3.7358553204617282</v>
      </c>
      <c r="W192" s="38">
        <v>1.23</v>
      </c>
      <c r="X192" s="38">
        <v>32.274480950331579</v>
      </c>
      <c r="Y192" s="38"/>
      <c r="Z192" s="38"/>
      <c r="AA192" s="38"/>
      <c r="AB192" s="38"/>
      <c r="AC192" s="38"/>
      <c r="AD192" s="38"/>
      <c r="AE192" s="38"/>
      <c r="AF192" s="38"/>
      <c r="AG192" s="42"/>
    </row>
    <row r="193" spans="1:33" ht="15" thickBot="1" x14ac:dyDescent="0.2">
      <c r="A193" t="s">
        <v>1099</v>
      </c>
      <c r="B193" s="44" t="s">
        <v>354</v>
      </c>
      <c r="C193" s="116" t="s">
        <v>522</v>
      </c>
      <c r="D193" s="23" t="s">
        <v>1094</v>
      </c>
      <c r="E193" s="35">
        <v>4</v>
      </c>
      <c r="F193" s="36">
        <v>880</v>
      </c>
      <c r="G193" s="38">
        <v>6.0450579840393788</v>
      </c>
      <c r="H193" s="38">
        <v>6.1966826348624462</v>
      </c>
      <c r="I193" s="38">
        <v>10.33054649919106</v>
      </c>
      <c r="J193" s="38">
        <v>82.242840786709166</v>
      </c>
      <c r="K193" s="38">
        <v>50.988958629242518</v>
      </c>
      <c r="L193" s="36">
        <v>928.67503493501761</v>
      </c>
      <c r="M193" s="38">
        <v>81.820015663620609</v>
      </c>
      <c r="N193" s="38">
        <v>270.25111032100574</v>
      </c>
      <c r="O193" s="36">
        <v>520.19332179393587</v>
      </c>
      <c r="P193" s="36">
        <v>295.15018026255683</v>
      </c>
      <c r="Q193" s="38">
        <v>194.61684133604624</v>
      </c>
      <c r="R193" s="38">
        <v>73.840062043712592</v>
      </c>
      <c r="S193" s="36">
        <v>60.037733357989268</v>
      </c>
      <c r="T193" s="38">
        <v>71.636640153348978</v>
      </c>
      <c r="U193" s="38">
        <v>3.15</v>
      </c>
      <c r="V193" s="38">
        <v>3.3070744025575531</v>
      </c>
      <c r="W193" s="38">
        <v>1.1399999999999999</v>
      </c>
      <c r="X193" s="38">
        <v>30.502459086977254</v>
      </c>
      <c r="Y193" s="38"/>
      <c r="Z193" s="38"/>
      <c r="AA193" s="38"/>
      <c r="AB193" s="38"/>
      <c r="AC193" s="38"/>
      <c r="AD193" s="38"/>
      <c r="AE193" s="38"/>
      <c r="AF193" s="38"/>
      <c r="AG193" s="42"/>
    </row>
    <row r="194" spans="1:33" ht="15" thickBot="1" x14ac:dyDescent="0.2">
      <c r="A194" t="s">
        <v>1099</v>
      </c>
      <c r="B194" s="44" t="s">
        <v>354</v>
      </c>
      <c r="C194" s="116" t="s">
        <v>523</v>
      </c>
      <c r="D194" s="23" t="s">
        <v>1094</v>
      </c>
      <c r="E194" s="35">
        <v>5</v>
      </c>
      <c r="F194" s="36">
        <v>880</v>
      </c>
      <c r="G194" s="38">
        <v>5.1381704483899178</v>
      </c>
      <c r="H194" s="38">
        <v>5.0304198097516446</v>
      </c>
      <c r="I194" s="38">
        <v>9.034661993347493</v>
      </c>
      <c r="J194" s="38">
        <v>69.968733249287069</v>
      </c>
      <c r="K194" s="38">
        <v>39.727521116231422</v>
      </c>
      <c r="L194" s="36">
        <v>933.28392750062278</v>
      </c>
      <c r="M194" s="38">
        <v>64.397950521663191</v>
      </c>
      <c r="N194" s="38">
        <v>320.0370428254945</v>
      </c>
      <c r="O194" s="36">
        <v>578.47934794529783</v>
      </c>
      <c r="P194" s="36">
        <v>342.10278530899143</v>
      </c>
      <c r="Q194" s="38">
        <v>156.81136686016194</v>
      </c>
      <c r="R194" s="38">
        <v>64.258326018656987</v>
      </c>
      <c r="S194" s="36">
        <v>57.886642936805153</v>
      </c>
      <c r="T194" s="38">
        <v>67.026626691729305</v>
      </c>
      <c r="U194" s="38">
        <v>2.94</v>
      </c>
      <c r="V194" s="38">
        <v>2.6912419919035804</v>
      </c>
      <c r="W194" s="38">
        <v>1.08</v>
      </c>
      <c r="X194" s="38">
        <v>26.521138944309349</v>
      </c>
      <c r="Y194" s="38"/>
      <c r="Z194" s="38"/>
      <c r="AA194" s="38"/>
      <c r="AB194" s="38"/>
      <c r="AC194" s="38"/>
      <c r="AD194" s="38"/>
      <c r="AE194" s="38"/>
      <c r="AF194" s="38"/>
      <c r="AG194" s="42"/>
    </row>
    <row r="195" spans="1:33" ht="15" thickBot="1" x14ac:dyDescent="0.2">
      <c r="A195" t="s">
        <v>1099</v>
      </c>
      <c r="B195" s="44" t="s">
        <v>362</v>
      </c>
      <c r="C195" s="119" t="s">
        <v>524</v>
      </c>
      <c r="D195" s="23" t="s">
        <v>1094</v>
      </c>
      <c r="E195" s="46">
        <v>1</v>
      </c>
      <c r="F195" s="47">
        <v>880</v>
      </c>
      <c r="G195" s="49">
        <v>6.5724580773495909</v>
      </c>
      <c r="H195" s="49">
        <v>6.8711640246076007</v>
      </c>
      <c r="I195" s="49">
        <v>11.076189561069766</v>
      </c>
      <c r="J195" s="49">
        <v>98.652269058387361</v>
      </c>
      <c r="K195" s="49">
        <v>86.657404090134065</v>
      </c>
      <c r="L195" s="47">
        <v>915.70296195292121</v>
      </c>
      <c r="M195" s="49">
        <v>136.32864286673879</v>
      </c>
      <c r="N195" s="49">
        <v>166.2880483296766</v>
      </c>
      <c r="O195" s="47">
        <v>343.58370233476342</v>
      </c>
      <c r="P195" s="47">
        <v>187.43660869677197</v>
      </c>
      <c r="Q195" s="49">
        <v>263.98987552317686</v>
      </c>
      <c r="R195" s="49">
        <v>80.290500276889446</v>
      </c>
      <c r="S195" s="47">
        <v>65.909658196035465</v>
      </c>
      <c r="T195" s="49">
        <v>84.595667583243838</v>
      </c>
      <c r="U195" s="49">
        <v>4.3499999999999996</v>
      </c>
      <c r="V195" s="49">
        <v>3.6072085014223823</v>
      </c>
      <c r="W195" s="49">
        <v>1.52</v>
      </c>
      <c r="X195" s="49">
        <v>34.93892861083723</v>
      </c>
      <c r="Y195" s="49"/>
      <c r="Z195" s="49"/>
      <c r="AA195" s="49"/>
      <c r="AB195" s="49"/>
      <c r="AC195" s="49"/>
      <c r="AD195" s="49"/>
      <c r="AE195" s="49"/>
      <c r="AF195" s="49"/>
      <c r="AG195" s="53"/>
    </row>
    <row r="196" spans="1:33" ht="15" thickBot="1" x14ac:dyDescent="0.2">
      <c r="A196" t="s">
        <v>1099</v>
      </c>
      <c r="B196" s="44" t="s">
        <v>362</v>
      </c>
      <c r="C196" s="116" t="s">
        <v>525</v>
      </c>
      <c r="D196" s="23" t="s">
        <v>1094</v>
      </c>
      <c r="E196" s="35">
        <v>2</v>
      </c>
      <c r="F196" s="54">
        <v>880</v>
      </c>
      <c r="G196" s="56">
        <v>6.3900796046181183</v>
      </c>
      <c r="H196" s="56">
        <v>6.6455048600354392</v>
      </c>
      <c r="I196" s="56">
        <v>10.810283617509715</v>
      </c>
      <c r="J196" s="56">
        <v>90.870303790010908</v>
      </c>
      <c r="K196" s="56">
        <v>67.205757885348248</v>
      </c>
      <c r="L196" s="54">
        <v>920.0153677277716</v>
      </c>
      <c r="M196" s="56">
        <v>106.65334583775255</v>
      </c>
      <c r="N196" s="56">
        <v>194.3362831858407</v>
      </c>
      <c r="O196" s="54">
        <v>396.50825402295351</v>
      </c>
      <c r="P196" s="54">
        <v>226.63877306643181</v>
      </c>
      <c r="Q196" s="56">
        <v>233.83228412883938</v>
      </c>
      <c r="R196" s="56">
        <v>77.984855433344762</v>
      </c>
      <c r="S196" s="54">
        <v>62.907663219661401</v>
      </c>
      <c r="T196" s="56">
        <v>80.157303370786508</v>
      </c>
      <c r="U196" s="56">
        <v>4.21</v>
      </c>
      <c r="V196" s="56">
        <v>3.2120624044041706</v>
      </c>
      <c r="W196" s="56">
        <v>1.38</v>
      </c>
      <c r="X196" s="56">
        <v>32.108583829858468</v>
      </c>
      <c r="Y196" s="56"/>
      <c r="Z196" s="56"/>
      <c r="AA196" s="56"/>
      <c r="AB196" s="56"/>
      <c r="AC196" s="56"/>
      <c r="AD196" s="56"/>
      <c r="AE196" s="56"/>
      <c r="AF196" s="56"/>
      <c r="AG196" s="60"/>
    </row>
    <row r="197" spans="1:33" ht="15" thickBot="1" x14ac:dyDescent="0.2">
      <c r="A197" t="s">
        <v>1099</v>
      </c>
      <c r="B197" s="44" t="s">
        <v>362</v>
      </c>
      <c r="C197" s="116" t="s">
        <v>526</v>
      </c>
      <c r="D197" s="23" t="s">
        <v>1094</v>
      </c>
      <c r="E197" s="35">
        <v>3</v>
      </c>
      <c r="F197" s="54">
        <v>880</v>
      </c>
      <c r="G197" s="56">
        <v>6.2416890961254756</v>
      </c>
      <c r="H197" s="56">
        <v>6.4585236053770787</v>
      </c>
      <c r="I197" s="56">
        <v>10.597415644897412</v>
      </c>
      <c r="J197" s="56">
        <v>84.728804482232775</v>
      </c>
      <c r="K197" s="56">
        <v>53.318419293283071</v>
      </c>
      <c r="L197" s="54">
        <v>924.19049886093205</v>
      </c>
      <c r="M197" s="56">
        <v>85.390909090909091</v>
      </c>
      <c r="N197" s="56">
        <v>227.5342074586849</v>
      </c>
      <c r="O197" s="54">
        <v>433.10848191259129</v>
      </c>
      <c r="P197" s="54">
        <v>249.90001522138385</v>
      </c>
      <c r="Q197" s="56">
        <v>257.28484463245678</v>
      </c>
      <c r="R197" s="56">
        <v>76.079120187595251</v>
      </c>
      <c r="S197" s="54">
        <v>60.496190498679624</v>
      </c>
      <c r="T197" s="56">
        <v>75.682374813735024</v>
      </c>
      <c r="U197" s="56">
        <v>4.09</v>
      </c>
      <c r="V197" s="56">
        <v>2.933832662502319</v>
      </c>
      <c r="W197" s="56">
        <v>1.27</v>
      </c>
      <c r="X197" s="56">
        <v>30.152314503722192</v>
      </c>
      <c r="Y197" s="56"/>
      <c r="Z197" s="56"/>
      <c r="AA197" s="56"/>
      <c r="AB197" s="56"/>
      <c r="AC197" s="56"/>
      <c r="AD197" s="56"/>
      <c r="AE197" s="56"/>
      <c r="AF197" s="56"/>
      <c r="AG197" s="60"/>
    </row>
    <row r="198" spans="1:33" ht="15" thickBot="1" x14ac:dyDescent="0.2">
      <c r="A198" t="s">
        <v>1099</v>
      </c>
      <c r="B198" s="44" t="s">
        <v>362</v>
      </c>
      <c r="C198" s="116" t="s">
        <v>527</v>
      </c>
      <c r="D198" s="23" t="s">
        <v>1094</v>
      </c>
      <c r="E198" s="35">
        <v>4</v>
      </c>
      <c r="F198" s="54">
        <v>880</v>
      </c>
      <c r="G198" s="56">
        <v>5.5947182219621263</v>
      </c>
      <c r="H198" s="56">
        <v>5.6264385082411028</v>
      </c>
      <c r="I198" s="56">
        <v>9.6812166565955433</v>
      </c>
      <c r="J198" s="56">
        <v>73.647750622695796</v>
      </c>
      <c r="K198" s="56">
        <v>38.965081985297857</v>
      </c>
      <c r="L198" s="54">
        <v>927.87454616010416</v>
      </c>
      <c r="M198" s="56">
        <v>63.195343905299403</v>
      </c>
      <c r="N198" s="56">
        <v>265.12990632756384</v>
      </c>
      <c r="O198" s="54">
        <v>472.87165993158231</v>
      </c>
      <c r="P198" s="54">
        <v>291.23333729429828</v>
      </c>
      <c r="Q198" s="56">
        <v>242.6242207676614</v>
      </c>
      <c r="R198" s="56">
        <v>69.264870244261544</v>
      </c>
      <c r="S198" s="54">
        <v>57.783168749448954</v>
      </c>
      <c r="T198" s="56">
        <v>72.521903469387752</v>
      </c>
      <c r="U198" s="56">
        <v>4</v>
      </c>
      <c r="V198" s="56">
        <v>2.253420420147378</v>
      </c>
      <c r="W198" s="56">
        <v>1.18</v>
      </c>
      <c r="X198" s="56">
        <v>23.625750833236335</v>
      </c>
      <c r="Y198" s="56"/>
      <c r="Z198" s="56"/>
      <c r="AA198" s="56"/>
      <c r="AB198" s="56"/>
      <c r="AC198" s="56"/>
      <c r="AD198" s="56"/>
      <c r="AE198" s="56"/>
      <c r="AF198" s="56"/>
      <c r="AG198" s="60"/>
    </row>
    <row r="199" spans="1:33" ht="15" thickBot="1" x14ac:dyDescent="0.2">
      <c r="A199" t="s">
        <v>1099</v>
      </c>
      <c r="B199" s="44" t="s">
        <v>362</v>
      </c>
      <c r="C199" s="116" t="s">
        <v>528</v>
      </c>
      <c r="D199" s="23" t="s">
        <v>1094</v>
      </c>
      <c r="E199" s="35">
        <v>5</v>
      </c>
      <c r="F199" s="54">
        <v>880</v>
      </c>
      <c r="G199" s="56">
        <v>4.7952014214108143</v>
      </c>
      <c r="H199" s="56">
        <v>4.6043963362473512</v>
      </c>
      <c r="I199" s="56">
        <v>8.5213029879299373</v>
      </c>
      <c r="J199" s="56">
        <v>63.885950237639051</v>
      </c>
      <c r="K199" s="56">
        <v>32.467824908724651</v>
      </c>
      <c r="L199" s="54">
        <v>936.47841204931558</v>
      </c>
      <c r="M199" s="56">
        <v>53.035080919058444</v>
      </c>
      <c r="N199" s="56">
        <v>277.54990116099043</v>
      </c>
      <c r="O199" s="54">
        <v>508.19862210597086</v>
      </c>
      <c r="P199" s="54">
        <v>301.52058431180222</v>
      </c>
      <c r="Q199" s="56">
        <v>239.12323754959917</v>
      </c>
      <c r="R199" s="56">
        <v>60.678150957078742</v>
      </c>
      <c r="S199" s="54">
        <v>56.447516499855105</v>
      </c>
      <c r="T199" s="56">
        <v>68.119085526315786</v>
      </c>
      <c r="U199" s="56">
        <v>3.93</v>
      </c>
      <c r="V199" s="56">
        <v>1.856690263264041</v>
      </c>
      <c r="W199" s="56">
        <v>1.1299999999999999</v>
      </c>
      <c r="X199" s="56">
        <v>21.103039237732279</v>
      </c>
      <c r="Y199" s="56"/>
      <c r="Z199" s="56"/>
      <c r="AA199" s="56"/>
      <c r="AB199" s="56"/>
      <c r="AC199" s="56"/>
      <c r="AD199" s="56"/>
      <c r="AE199" s="56"/>
      <c r="AF199" s="56"/>
      <c r="AG199" s="60"/>
    </row>
    <row r="200" spans="1:33" ht="15" thickBot="1" x14ac:dyDescent="0.2">
      <c r="A200" t="s">
        <v>1099</v>
      </c>
      <c r="B200" s="44" t="s">
        <v>369</v>
      </c>
      <c r="C200" s="119" t="s">
        <v>529</v>
      </c>
      <c r="D200" s="23" t="s">
        <v>1094</v>
      </c>
      <c r="E200" s="46">
        <v>1</v>
      </c>
      <c r="F200" s="61">
        <v>880</v>
      </c>
      <c r="G200" s="63">
        <v>6.3674879474975503</v>
      </c>
      <c r="H200" s="63">
        <v>6.5672598251853156</v>
      </c>
      <c r="I200" s="63">
        <v>10.835784411676945</v>
      </c>
      <c r="J200" s="63">
        <v>103.05203678688773</v>
      </c>
      <c r="K200" s="63">
        <v>108.41640061926259</v>
      </c>
      <c r="L200" s="61">
        <v>921.08176625327553</v>
      </c>
      <c r="M200" s="63">
        <v>169.63643903386034</v>
      </c>
      <c r="N200" s="63">
        <v>231.32164978525799</v>
      </c>
      <c r="O200" s="61">
        <v>465.75282583248008</v>
      </c>
      <c r="P200" s="61">
        <v>253.81041152970823</v>
      </c>
      <c r="Q200" s="63">
        <v>141.22994918474976</v>
      </c>
      <c r="R200" s="63">
        <v>77.672386221728999</v>
      </c>
      <c r="S200" s="61">
        <v>68.642704662416989</v>
      </c>
      <c r="T200" s="63">
        <v>79.336307439104672</v>
      </c>
      <c r="U200" s="63">
        <v>2.89</v>
      </c>
      <c r="V200" s="63">
        <v>4.2653651916607531</v>
      </c>
      <c r="W200" s="63">
        <v>1.36</v>
      </c>
      <c r="X200" s="63">
        <v>33.117703108044608</v>
      </c>
      <c r="Y200" s="63"/>
      <c r="Z200" s="63"/>
      <c r="AA200" s="63"/>
      <c r="AB200" s="63"/>
      <c r="AC200" s="63"/>
      <c r="AD200" s="63"/>
      <c r="AE200" s="63"/>
      <c r="AF200" s="63"/>
      <c r="AG200" s="67"/>
    </row>
    <row r="201" spans="1:33" ht="15" thickBot="1" x14ac:dyDescent="0.2">
      <c r="A201" t="s">
        <v>1099</v>
      </c>
      <c r="B201" s="44" t="s">
        <v>369</v>
      </c>
      <c r="C201" s="116" t="s">
        <v>530</v>
      </c>
      <c r="D201" s="23" t="s">
        <v>1094</v>
      </c>
      <c r="E201" s="35">
        <v>2</v>
      </c>
      <c r="F201" s="36">
        <v>880</v>
      </c>
      <c r="G201" s="38">
        <v>5.8693737714727092</v>
      </c>
      <c r="H201" s="38">
        <v>5.9333258310494621</v>
      </c>
      <c r="I201" s="38">
        <v>10.123100579895757</v>
      </c>
      <c r="J201" s="38">
        <v>95.22564649783007</v>
      </c>
      <c r="K201" s="38">
        <v>94.612316512372558</v>
      </c>
      <c r="L201" s="36">
        <v>920.92610718641424</v>
      </c>
      <c r="M201" s="38">
        <v>148.50315263184589</v>
      </c>
      <c r="N201" s="38">
        <v>280.93153338749602</v>
      </c>
      <c r="O201" s="36">
        <v>543.17262021818567</v>
      </c>
      <c r="P201" s="36">
        <v>302.71235003192692</v>
      </c>
      <c r="Q201" s="38">
        <v>90.82096861653622</v>
      </c>
      <c r="R201" s="38">
        <v>73.027192011570975</v>
      </c>
      <c r="S201" s="36">
        <v>66.921790388178579</v>
      </c>
      <c r="T201" s="38">
        <v>79.201273961775172</v>
      </c>
      <c r="U201" s="38">
        <v>2.75</v>
      </c>
      <c r="V201" s="38">
        <v>3.9012011194132721</v>
      </c>
      <c r="W201" s="38">
        <v>1.31</v>
      </c>
      <c r="X201" s="38">
        <v>33.182201223902105</v>
      </c>
      <c r="Y201" s="38"/>
      <c r="Z201" s="38"/>
      <c r="AA201" s="38"/>
      <c r="AB201" s="38"/>
      <c r="AC201" s="38"/>
      <c r="AD201" s="38"/>
      <c r="AE201" s="38"/>
      <c r="AF201" s="38"/>
      <c r="AG201" s="42"/>
    </row>
    <row r="202" spans="1:33" ht="15" thickBot="1" x14ac:dyDescent="0.2">
      <c r="A202" t="s">
        <v>1099</v>
      </c>
      <c r="B202" s="44" t="s">
        <v>369</v>
      </c>
      <c r="C202" s="116" t="s">
        <v>531</v>
      </c>
      <c r="D202" s="23" t="s">
        <v>1094</v>
      </c>
      <c r="E202" s="35">
        <v>3</v>
      </c>
      <c r="F202" s="36">
        <v>880</v>
      </c>
      <c r="G202" s="38">
        <v>5.0103034482590045</v>
      </c>
      <c r="H202" s="38">
        <v>4.8570952134318306</v>
      </c>
      <c r="I202" s="38">
        <v>8.858180771085328</v>
      </c>
      <c r="J202" s="38">
        <v>79.234428060733052</v>
      </c>
      <c r="K202" s="38">
        <v>68.408400427900602</v>
      </c>
      <c r="L202" s="36">
        <v>921.67924483554418</v>
      </c>
      <c r="M202" s="38">
        <v>108.49838560030172</v>
      </c>
      <c r="N202" s="38">
        <v>313.28472495893084</v>
      </c>
      <c r="O202" s="36">
        <v>611.90640126628136</v>
      </c>
      <c r="P202" s="36">
        <v>342.95015353329416</v>
      </c>
      <c r="Q202" s="38">
        <v>78.340311460821212</v>
      </c>
      <c r="R202" s="38">
        <v>63.785362413102931</v>
      </c>
      <c r="S202" s="36">
        <v>63.081729120090777</v>
      </c>
      <c r="T202" s="38">
        <v>78.468342786769895</v>
      </c>
      <c r="U202" s="38">
        <v>2.64</v>
      </c>
      <c r="V202" s="38">
        <v>3.1994076878202478</v>
      </c>
      <c r="W202" s="38">
        <v>1.27</v>
      </c>
      <c r="X202" s="38">
        <v>31.084151621162476</v>
      </c>
      <c r="Y202" s="38"/>
      <c r="Z202" s="38"/>
      <c r="AA202" s="38"/>
      <c r="AB202" s="38"/>
      <c r="AC202" s="38"/>
      <c r="AD202" s="38"/>
      <c r="AE202" s="38"/>
      <c r="AF202" s="38"/>
      <c r="AG202" s="42"/>
    </row>
    <row r="203" spans="1:33" ht="15" thickBot="1" x14ac:dyDescent="0.2">
      <c r="A203" t="s">
        <v>1099</v>
      </c>
      <c r="B203" s="44" t="s">
        <v>369</v>
      </c>
      <c r="C203" s="116" t="s">
        <v>532</v>
      </c>
      <c r="D203" s="23" t="s">
        <v>1094</v>
      </c>
      <c r="E203" s="35">
        <v>4</v>
      </c>
      <c r="F203" s="36">
        <v>880</v>
      </c>
      <c r="G203" s="38">
        <v>3.910049575929857</v>
      </c>
      <c r="H203" s="38">
        <v>3.4936886702028347</v>
      </c>
      <c r="I203" s="38">
        <v>7.1841145331610266</v>
      </c>
      <c r="J203" s="38">
        <v>65.713681989682257</v>
      </c>
      <c r="K203" s="38">
        <v>59.039476799982339</v>
      </c>
      <c r="L203" s="36">
        <v>925.4535547077561</v>
      </c>
      <c r="M203" s="38">
        <v>94.17798024707443</v>
      </c>
      <c r="N203" s="38">
        <v>359.00896225030192</v>
      </c>
      <c r="O203" s="36">
        <v>667.8945046017725</v>
      </c>
      <c r="P203" s="36">
        <v>385.71454478852428</v>
      </c>
      <c r="Q203" s="38">
        <v>57.243343526936854</v>
      </c>
      <c r="R203" s="38">
        <v>51.522496013397621</v>
      </c>
      <c r="S203" s="36">
        <v>61.48506304120589</v>
      </c>
      <c r="T203" s="38">
        <v>74.741462990910648</v>
      </c>
      <c r="U203" s="38">
        <v>2.57</v>
      </c>
      <c r="V203" s="38">
        <v>2.9135438521237407</v>
      </c>
      <c r="W203" s="38">
        <v>1.23</v>
      </c>
      <c r="X203" s="38">
        <v>30.088395649459507</v>
      </c>
      <c r="Y203" s="38"/>
      <c r="Z203" s="38"/>
      <c r="AA203" s="38"/>
      <c r="AB203" s="38"/>
      <c r="AC203" s="38"/>
      <c r="AD203" s="38"/>
      <c r="AE203" s="38"/>
      <c r="AF203" s="38"/>
      <c r="AG203" s="42"/>
    </row>
    <row r="204" spans="1:33" ht="15" thickBot="1" x14ac:dyDescent="0.2">
      <c r="A204" t="s">
        <v>1099</v>
      </c>
      <c r="B204" s="44" t="s">
        <v>369</v>
      </c>
      <c r="C204" s="116" t="s">
        <v>533</v>
      </c>
      <c r="D204" s="23" t="s">
        <v>1094</v>
      </c>
      <c r="E204" s="35">
        <v>5</v>
      </c>
      <c r="F204" s="36">
        <v>880</v>
      </c>
      <c r="G204" s="38">
        <v>3.4787041184985661</v>
      </c>
      <c r="H204" s="38">
        <v>2.9818285459847909</v>
      </c>
      <c r="I204" s="38">
        <v>6.4939169534160239</v>
      </c>
      <c r="J204" s="38">
        <v>58.44635576538154</v>
      </c>
      <c r="K204" s="38">
        <v>50.677697170692007</v>
      </c>
      <c r="L204" s="36">
        <v>927.0422095808766</v>
      </c>
      <c r="M204" s="38">
        <v>81.3348409090909</v>
      </c>
      <c r="N204" s="38">
        <v>370.64493895637361</v>
      </c>
      <c r="O204" s="36">
        <v>688.37531908636083</v>
      </c>
      <c r="P204" s="36">
        <v>401.00991857191406</v>
      </c>
      <c r="Q204" s="38">
        <v>55.200819680397885</v>
      </c>
      <c r="R204" s="38">
        <v>46.496911365309671</v>
      </c>
      <c r="S204" s="36">
        <v>59.997310484204554</v>
      </c>
      <c r="T204" s="38">
        <v>73.23553557905089</v>
      </c>
      <c r="U204" s="38">
        <v>2.54</v>
      </c>
      <c r="V204" s="38">
        <v>2.4086794865710459</v>
      </c>
      <c r="W204" s="38">
        <v>1.2</v>
      </c>
      <c r="X204" s="38">
        <v>26.343322621345227</v>
      </c>
      <c r="Y204" s="38"/>
      <c r="Z204" s="38"/>
      <c r="AA204" s="38"/>
      <c r="AB204" s="38"/>
      <c r="AC204" s="38"/>
      <c r="AD204" s="38"/>
      <c r="AE204" s="38"/>
      <c r="AF204" s="38"/>
      <c r="AG204" s="42"/>
    </row>
    <row r="205" spans="1:33" ht="15" thickBot="1" x14ac:dyDescent="0.2">
      <c r="A205" t="s">
        <v>1099</v>
      </c>
      <c r="B205" s="44" t="s">
        <v>1090</v>
      </c>
      <c r="C205" s="119" t="s">
        <v>534</v>
      </c>
      <c r="D205" s="23" t="s">
        <v>1094</v>
      </c>
      <c r="E205" s="46">
        <v>1</v>
      </c>
      <c r="F205" s="47">
        <v>880</v>
      </c>
      <c r="G205" s="49">
        <v>6.4928827783083207</v>
      </c>
      <c r="H205" s="49">
        <v>6.7337573137347508</v>
      </c>
      <c r="I205" s="49">
        <v>11.006070572884067</v>
      </c>
      <c r="J205" s="49">
        <v>115.18931254476053</v>
      </c>
      <c r="K205" s="49">
        <v>164.10770235394205</v>
      </c>
      <c r="L205" s="47">
        <v>878.81893563288543</v>
      </c>
      <c r="M205" s="49">
        <v>255.84403846153847</v>
      </c>
      <c r="N205" s="49">
        <v>117.57615647582477</v>
      </c>
      <c r="O205" s="47">
        <v>236.89201239669424</v>
      </c>
      <c r="P205" s="47">
        <v>165.64930769230767</v>
      </c>
      <c r="Q205" s="49">
        <v>79.857868748074637</v>
      </c>
      <c r="R205" s="49">
        <v>79.176615577493692</v>
      </c>
      <c r="S205" s="47">
        <v>73.826036134009229</v>
      </c>
      <c r="T205" s="49">
        <v>116.26480440587449</v>
      </c>
      <c r="U205" s="49">
        <v>14.57</v>
      </c>
      <c r="V205" s="49">
        <v>4.1888000000000005</v>
      </c>
      <c r="W205" s="49">
        <v>1.82</v>
      </c>
      <c r="X205" s="49">
        <v>33.121099999999998</v>
      </c>
      <c r="Y205" s="49"/>
      <c r="Z205" s="49"/>
      <c r="AA205" s="49"/>
      <c r="AB205" s="49"/>
      <c r="AC205" s="49"/>
      <c r="AD205" s="49"/>
      <c r="AE205" s="49"/>
      <c r="AF205" s="49"/>
      <c r="AG205" s="53"/>
    </row>
    <row r="206" spans="1:33" ht="15" thickBot="1" x14ac:dyDescent="0.2">
      <c r="A206" t="s">
        <v>1099</v>
      </c>
      <c r="B206" s="44" t="s">
        <v>1090</v>
      </c>
      <c r="C206" s="116" t="s">
        <v>535</v>
      </c>
      <c r="D206" s="23" t="s">
        <v>1094</v>
      </c>
      <c r="E206" s="35">
        <v>2</v>
      </c>
      <c r="F206" s="54">
        <v>880</v>
      </c>
      <c r="G206" s="56">
        <v>6.4001626890710668</v>
      </c>
      <c r="H206" s="56">
        <v>6.6218954991256442</v>
      </c>
      <c r="I206" s="56">
        <v>10.867183847955351</v>
      </c>
      <c r="J206" s="56">
        <v>111.58649958675406</v>
      </c>
      <c r="K206" s="56">
        <v>151.18813628014391</v>
      </c>
      <c r="L206" s="54">
        <v>886.68929937382086</v>
      </c>
      <c r="M206" s="56">
        <v>235.6899470217619</v>
      </c>
      <c r="N206" s="56">
        <v>142.5744807156851</v>
      </c>
      <c r="O206" s="54">
        <v>260.66278697856228</v>
      </c>
      <c r="P206" s="54">
        <v>192.63250790256708</v>
      </c>
      <c r="Q206" s="56">
        <v>69.527014535265252</v>
      </c>
      <c r="R206" s="56">
        <v>78.415055879060006</v>
      </c>
      <c r="S206" s="54">
        <v>73.045890563833396</v>
      </c>
      <c r="T206" s="56">
        <v>113.3356280654088</v>
      </c>
      <c r="U206" s="56">
        <v>14.53</v>
      </c>
      <c r="V206" s="56">
        <v>4.1903000000000006</v>
      </c>
      <c r="W206" s="56">
        <v>1.89</v>
      </c>
      <c r="X206" s="56">
        <v>34.674199999999999</v>
      </c>
      <c r="Y206" s="56"/>
      <c r="Z206" s="56"/>
      <c r="AA206" s="56"/>
      <c r="AB206" s="56"/>
      <c r="AC206" s="56"/>
      <c r="AD206" s="56"/>
      <c r="AE206" s="56"/>
      <c r="AF206" s="56"/>
      <c r="AG206" s="60"/>
    </row>
    <row r="207" spans="1:33" ht="15" thickBot="1" x14ac:dyDescent="0.2">
      <c r="A207" t="s">
        <v>1099</v>
      </c>
      <c r="B207" s="44" t="s">
        <v>1090</v>
      </c>
      <c r="C207" s="116" t="s">
        <v>536</v>
      </c>
      <c r="D207" s="23" t="s">
        <v>1094</v>
      </c>
      <c r="E207" s="35">
        <v>3</v>
      </c>
      <c r="F207" s="54">
        <v>880</v>
      </c>
      <c r="G207" s="56">
        <v>6.3682130785922322</v>
      </c>
      <c r="H207" s="56">
        <v>6.5739300967121679</v>
      </c>
      <c r="I207" s="56">
        <v>10.830191239046009</v>
      </c>
      <c r="J207" s="56">
        <v>110.81614281821784</v>
      </c>
      <c r="K207" s="56">
        <v>148.23637325844908</v>
      </c>
      <c r="L207" s="54">
        <v>892.00450450450455</v>
      </c>
      <c r="M207" s="56">
        <v>231.09677802502594</v>
      </c>
      <c r="N207" s="56">
        <v>151.04817163833457</v>
      </c>
      <c r="O207" s="54">
        <v>261.57894736842104</v>
      </c>
      <c r="P207" s="54">
        <v>200.59668005171548</v>
      </c>
      <c r="Q207" s="56">
        <v>70.916993772598516</v>
      </c>
      <c r="R207" s="56">
        <v>77.805735223918418</v>
      </c>
      <c r="S207" s="54">
        <v>72.783332615712169</v>
      </c>
      <c r="T207" s="56">
        <v>108.03571428571428</v>
      </c>
      <c r="U207" s="56">
        <v>14.56</v>
      </c>
      <c r="V207" s="56">
        <v>4.1294000000000004</v>
      </c>
      <c r="W207" s="56">
        <v>1.94</v>
      </c>
      <c r="X207" s="56">
        <v>35.987299999999998</v>
      </c>
      <c r="Y207" s="56"/>
      <c r="Z207" s="56"/>
      <c r="AA207" s="56"/>
      <c r="AB207" s="56"/>
      <c r="AC207" s="56"/>
      <c r="AD207" s="56"/>
      <c r="AE207" s="56"/>
      <c r="AF207" s="56"/>
      <c r="AG207" s="60"/>
    </row>
    <row r="208" spans="1:33" ht="15" thickBot="1" x14ac:dyDescent="0.2">
      <c r="A208" t="s">
        <v>1099</v>
      </c>
      <c r="B208" s="44" t="s">
        <v>1090</v>
      </c>
      <c r="C208" s="116" t="s">
        <v>537</v>
      </c>
      <c r="D208" s="23" t="s">
        <v>1094</v>
      </c>
      <c r="E208" s="35">
        <v>4</v>
      </c>
      <c r="F208" s="54">
        <v>880</v>
      </c>
      <c r="G208" s="56">
        <v>6.0391176018551427</v>
      </c>
      <c r="H208" s="56">
        <v>6.1635678127502773</v>
      </c>
      <c r="I208" s="56">
        <v>10.350866914565264</v>
      </c>
      <c r="J208" s="56">
        <v>105.68516764668161</v>
      </c>
      <c r="K208" s="56">
        <v>138.74298179689239</v>
      </c>
      <c r="L208" s="54">
        <v>893.04405696331014</v>
      </c>
      <c r="M208" s="56">
        <v>216.34015677890912</v>
      </c>
      <c r="N208" s="56">
        <v>171.35313675556745</v>
      </c>
      <c r="O208" s="54">
        <v>264.56566810585878</v>
      </c>
      <c r="P208" s="54">
        <v>217.59599375032832</v>
      </c>
      <c r="Q208" s="56">
        <v>91.040533620581357</v>
      </c>
      <c r="R208" s="56">
        <v>74.939611651127478</v>
      </c>
      <c r="S208" s="54">
        <v>72.123750834148893</v>
      </c>
      <c r="T208" s="56">
        <v>112.9646017699115</v>
      </c>
      <c r="U208" s="56">
        <v>14.66</v>
      </c>
      <c r="V208" s="56">
        <v>4.0061</v>
      </c>
      <c r="W208" s="56">
        <v>1.98</v>
      </c>
      <c r="X208" s="56">
        <v>37.060400000000001</v>
      </c>
      <c r="Y208" s="56"/>
      <c r="Z208" s="56"/>
      <c r="AA208" s="56"/>
      <c r="AB208" s="56"/>
      <c r="AC208" s="56"/>
      <c r="AD208" s="56"/>
      <c r="AE208" s="56"/>
      <c r="AF208" s="56"/>
      <c r="AG208" s="60"/>
    </row>
    <row r="209" spans="1:33" ht="15" thickBot="1" x14ac:dyDescent="0.2">
      <c r="A209" t="s">
        <v>1099</v>
      </c>
      <c r="B209" s="44" t="s">
        <v>1090</v>
      </c>
      <c r="C209" s="116" t="s">
        <v>538</v>
      </c>
      <c r="D209" s="23" t="s">
        <v>1094</v>
      </c>
      <c r="E209" s="35">
        <v>5</v>
      </c>
      <c r="F209" s="54">
        <v>880</v>
      </c>
      <c r="G209" s="56">
        <v>5.6447380024016871</v>
      </c>
      <c r="H209" s="56">
        <v>5.6663151506296749</v>
      </c>
      <c r="I209" s="56">
        <v>9.7790242013558917</v>
      </c>
      <c r="J209" s="56">
        <v>98.999563027119208</v>
      </c>
      <c r="K209" s="56">
        <v>124.09894651305322</v>
      </c>
      <c r="L209" s="54">
        <v>888.03963466637254</v>
      </c>
      <c r="M209" s="56">
        <v>193.67138461571977</v>
      </c>
      <c r="N209" s="56">
        <v>198.99282227159455</v>
      </c>
      <c r="O209" s="54">
        <v>294.20362474189051</v>
      </c>
      <c r="P209" s="54">
        <v>254.97375829413104</v>
      </c>
      <c r="Q209" s="56">
        <v>68.848079320151115</v>
      </c>
      <c r="R209" s="56">
        <v>71.155007633017817</v>
      </c>
      <c r="S209" s="54">
        <v>70.791741499332204</v>
      </c>
      <c r="T209" s="56">
        <v>111.92496463789057</v>
      </c>
      <c r="U209" s="56">
        <v>14.84</v>
      </c>
      <c r="V209" s="56">
        <v>3.8204000000000002</v>
      </c>
      <c r="W209" s="56">
        <v>2</v>
      </c>
      <c r="X209" s="56">
        <v>37.893500000000003</v>
      </c>
      <c r="Y209" s="56"/>
      <c r="Z209" s="56"/>
      <c r="AA209" s="56"/>
      <c r="AB209" s="56"/>
      <c r="AC209" s="56"/>
      <c r="AD209" s="56"/>
      <c r="AE209" s="56"/>
      <c r="AF209" s="56"/>
      <c r="AG209" s="60"/>
    </row>
    <row r="210" spans="1:33" ht="15" thickBot="1" x14ac:dyDescent="0.2">
      <c r="A210" t="s">
        <v>1099</v>
      </c>
      <c r="B210" s="44" t="s">
        <v>1091</v>
      </c>
      <c r="C210" s="119" t="s">
        <v>539</v>
      </c>
      <c r="D210" s="23" t="s">
        <v>1094</v>
      </c>
      <c r="E210" s="46">
        <v>1</v>
      </c>
      <c r="F210" s="61">
        <v>880</v>
      </c>
      <c r="G210" s="63">
        <v>6.0329928599357956</v>
      </c>
      <c r="H210" s="63">
        <v>6.1300245161530285</v>
      </c>
      <c r="I210" s="63">
        <v>10.37080608158927</v>
      </c>
      <c r="J210" s="63">
        <v>106.81205968317329</v>
      </c>
      <c r="K210" s="63">
        <v>142.79387211286769</v>
      </c>
      <c r="L210" s="61">
        <v>899.25224948025846</v>
      </c>
      <c r="M210" s="63">
        <v>222.64193320151318</v>
      </c>
      <c r="N210" s="63">
        <v>139.03130342144959</v>
      </c>
      <c r="O210" s="61">
        <v>229.22388126561719</v>
      </c>
      <c r="P210" s="61">
        <v>167.00439574712337</v>
      </c>
      <c r="Q210" s="63">
        <v>91.300145793292458</v>
      </c>
      <c r="R210" s="63">
        <v>73.870385784560142</v>
      </c>
      <c r="S210" s="61">
        <v>72.293591117877796</v>
      </c>
      <c r="T210" s="63">
        <v>100.82766226942699</v>
      </c>
      <c r="U210" s="63">
        <v>13.78</v>
      </c>
      <c r="V210" s="63">
        <v>3.6517331543348148</v>
      </c>
      <c r="W210" s="63">
        <v>2.6</v>
      </c>
      <c r="X210" s="63">
        <v>29.917083476813865</v>
      </c>
      <c r="Y210" s="63"/>
      <c r="Z210" s="63"/>
      <c r="AA210" s="63"/>
      <c r="AB210" s="63"/>
      <c r="AC210" s="63"/>
      <c r="AD210" s="63"/>
      <c r="AE210" s="63"/>
      <c r="AF210" s="63"/>
      <c r="AG210" s="67"/>
    </row>
    <row r="211" spans="1:33" ht="15" thickBot="1" x14ac:dyDescent="0.2">
      <c r="A211" t="s">
        <v>1099</v>
      </c>
      <c r="B211" s="44" t="s">
        <v>1091</v>
      </c>
      <c r="C211" s="116" t="s">
        <v>540</v>
      </c>
      <c r="D211" s="23" t="s">
        <v>1094</v>
      </c>
      <c r="E211" s="35">
        <v>2</v>
      </c>
      <c r="F211" s="36">
        <v>880</v>
      </c>
      <c r="G211" s="38">
        <v>6.1206033186784641</v>
      </c>
      <c r="H211" s="38">
        <v>6.2515824364712964</v>
      </c>
      <c r="I211" s="38">
        <v>10.485087404986963</v>
      </c>
      <c r="J211" s="38">
        <v>104.75933070825644</v>
      </c>
      <c r="K211" s="38">
        <v>128.53885265911163</v>
      </c>
      <c r="L211" s="36">
        <v>904.0022197558269</v>
      </c>
      <c r="M211" s="38">
        <v>200.56520302124096</v>
      </c>
      <c r="N211" s="38">
        <v>168.76053702561416</v>
      </c>
      <c r="O211" s="36">
        <v>268.64370941403257</v>
      </c>
      <c r="P211" s="36">
        <v>208.27246516825451</v>
      </c>
      <c r="Q211" s="38">
        <v>93.993731259535593</v>
      </c>
      <c r="R211" s="38">
        <v>75.163130038388275</v>
      </c>
      <c r="S211" s="36">
        <v>71.003972043662316</v>
      </c>
      <c r="T211" s="38">
        <v>96.020202020202021</v>
      </c>
      <c r="U211" s="38">
        <v>14.2</v>
      </c>
      <c r="V211" s="38">
        <v>3.4070059816613494</v>
      </c>
      <c r="W211" s="38">
        <v>2.59</v>
      </c>
      <c r="X211" s="38">
        <v>31.340290230529376</v>
      </c>
      <c r="Y211" s="38"/>
      <c r="Z211" s="38"/>
      <c r="AA211" s="38"/>
      <c r="AB211" s="38"/>
      <c r="AC211" s="38"/>
      <c r="AD211" s="38"/>
      <c r="AE211" s="38"/>
      <c r="AF211" s="38"/>
      <c r="AG211" s="42"/>
    </row>
    <row r="212" spans="1:33" ht="15" thickBot="1" x14ac:dyDescent="0.2">
      <c r="A212" t="s">
        <v>1099</v>
      </c>
      <c r="B212" s="44" t="s">
        <v>1091</v>
      </c>
      <c r="C212" s="116" t="s">
        <v>541</v>
      </c>
      <c r="D212" s="23" t="s">
        <v>1094</v>
      </c>
      <c r="E212" s="35">
        <v>3</v>
      </c>
      <c r="F212" s="36">
        <v>880</v>
      </c>
      <c r="G212" s="38">
        <v>5.946210910028924</v>
      </c>
      <c r="H212" s="38">
        <v>6.0342760611134141</v>
      </c>
      <c r="I212" s="38">
        <v>10.230010263291812</v>
      </c>
      <c r="J212" s="38">
        <v>100.10147674080268</v>
      </c>
      <c r="K212" s="38">
        <v>113.87464102544524</v>
      </c>
      <c r="L212" s="36">
        <v>907.91494813252109</v>
      </c>
      <c r="M212" s="38">
        <v>177.97383907119982</v>
      </c>
      <c r="N212" s="38">
        <v>190.54421202500941</v>
      </c>
      <c r="O212" s="36">
        <v>302.52007465559825</v>
      </c>
      <c r="P212" s="36">
        <v>225.71713363994829</v>
      </c>
      <c r="Q212" s="38">
        <v>93.02115126212469</v>
      </c>
      <c r="R212" s="38">
        <v>73.727737393511873</v>
      </c>
      <c r="S212" s="36">
        <v>69.443521014554364</v>
      </c>
      <c r="T212" s="38">
        <v>92.162356025778735</v>
      </c>
      <c r="U212" s="38">
        <v>14.45</v>
      </c>
      <c r="V212" s="38">
        <v>3.1921166356891613</v>
      </c>
      <c r="W212" s="38">
        <v>2.5499999999999998</v>
      </c>
      <c r="X212" s="38">
        <v>29.595755825740795</v>
      </c>
      <c r="Y212" s="38"/>
      <c r="Z212" s="38"/>
      <c r="AA212" s="38"/>
      <c r="AB212" s="38"/>
      <c r="AC212" s="38"/>
      <c r="AD212" s="38"/>
      <c r="AE212" s="38"/>
      <c r="AF212" s="38"/>
      <c r="AG212" s="42"/>
    </row>
    <row r="213" spans="1:33" ht="15" thickBot="1" x14ac:dyDescent="0.2">
      <c r="A213" t="s">
        <v>1099</v>
      </c>
      <c r="B213" s="44" t="s">
        <v>1091</v>
      </c>
      <c r="C213" s="116" t="s">
        <v>542</v>
      </c>
      <c r="D213" s="23" t="s">
        <v>1094</v>
      </c>
      <c r="E213" s="35">
        <v>4</v>
      </c>
      <c r="F213" s="36">
        <v>880</v>
      </c>
      <c r="G213" s="38">
        <v>5.3339768499548104</v>
      </c>
      <c r="H213" s="38">
        <v>5.2630042665749741</v>
      </c>
      <c r="I213" s="38">
        <v>9.3370594611301634</v>
      </c>
      <c r="J213" s="38">
        <v>89.272930941356208</v>
      </c>
      <c r="K213" s="38">
        <v>91.681638796942551</v>
      </c>
      <c r="L213" s="36">
        <v>911.09067173980293</v>
      </c>
      <c r="M213" s="38">
        <v>143.98257355646018</v>
      </c>
      <c r="N213" s="38">
        <v>249.44359533503899</v>
      </c>
      <c r="O213" s="36">
        <v>378.89537655082478</v>
      </c>
      <c r="P213" s="36">
        <v>301.3396121885786</v>
      </c>
      <c r="Q213" s="38">
        <v>101.15891513529429</v>
      </c>
      <c r="R213" s="38">
        <v>67.902590039268333</v>
      </c>
      <c r="S213" s="36">
        <v>66.663992983131337</v>
      </c>
      <c r="T213" s="38">
        <v>89.059940017746229</v>
      </c>
      <c r="U213" s="38">
        <v>14.52</v>
      </c>
      <c r="V213" s="38">
        <v>2.5661128595380225</v>
      </c>
      <c r="W213" s="38">
        <v>2.4900000000000002</v>
      </c>
      <c r="X213" s="38">
        <v>27.837638007286682</v>
      </c>
      <c r="Y213" s="38"/>
      <c r="Z213" s="38"/>
      <c r="AA213" s="38"/>
      <c r="AB213" s="38"/>
      <c r="AC213" s="38"/>
      <c r="AD213" s="38"/>
      <c r="AE213" s="38"/>
      <c r="AF213" s="38"/>
      <c r="AG213" s="42"/>
    </row>
    <row r="214" spans="1:33" ht="15" thickBot="1" x14ac:dyDescent="0.2">
      <c r="A214" t="s">
        <v>1099</v>
      </c>
      <c r="B214" s="44" t="s">
        <v>1091</v>
      </c>
      <c r="C214" s="116" t="s">
        <v>543</v>
      </c>
      <c r="D214" s="23" t="s">
        <v>1094</v>
      </c>
      <c r="E214" s="35">
        <v>5</v>
      </c>
      <c r="F214" s="36">
        <v>880</v>
      </c>
      <c r="G214" s="38">
        <v>4.8986224610893006</v>
      </c>
      <c r="H214" s="38">
        <v>4.7115794746694535</v>
      </c>
      <c r="I214" s="38">
        <v>8.6974112226880536</v>
      </c>
      <c r="J214" s="38">
        <v>84.00353059255761</v>
      </c>
      <c r="K214" s="38">
        <v>87.218490221317211</v>
      </c>
      <c r="L214" s="36">
        <v>912.54996957547519</v>
      </c>
      <c r="M214" s="38">
        <v>137.17191471216196</v>
      </c>
      <c r="N214" s="38">
        <v>277.90797518765919</v>
      </c>
      <c r="O214" s="36">
        <v>418.27099126308275</v>
      </c>
      <c r="P214" s="36">
        <v>327.66853774289814</v>
      </c>
      <c r="Q214" s="38">
        <v>86.247521433037477</v>
      </c>
      <c r="R214" s="38">
        <v>63.12576439054714</v>
      </c>
      <c r="S214" s="36">
        <v>66.029267444351362</v>
      </c>
      <c r="T214" s="38">
        <v>87.641567645035551</v>
      </c>
      <c r="U214" s="38">
        <v>14.42</v>
      </c>
      <c r="V214" s="38">
        <v>2.2911208838569355</v>
      </c>
      <c r="W214" s="38">
        <v>2.39</v>
      </c>
      <c r="X214" s="38">
        <v>25.44396677169637</v>
      </c>
      <c r="Y214" s="38"/>
      <c r="Z214" s="38"/>
      <c r="AA214" s="38"/>
      <c r="AB214" s="38"/>
      <c r="AC214" s="38"/>
      <c r="AD214" s="38"/>
      <c r="AE214" s="38"/>
      <c r="AF214" s="38"/>
      <c r="AG214" s="42"/>
    </row>
    <row r="215" spans="1:33" ht="15" thickBot="1" x14ac:dyDescent="0.2">
      <c r="A215" t="s">
        <v>1099</v>
      </c>
      <c r="B215" s="44" t="s">
        <v>1092</v>
      </c>
      <c r="C215" s="119" t="s">
        <v>544</v>
      </c>
      <c r="D215" s="23" t="s">
        <v>1094</v>
      </c>
      <c r="E215" s="46">
        <v>1</v>
      </c>
      <c r="F215" s="47">
        <v>880</v>
      </c>
      <c r="G215" s="49">
        <v>6.1152366325070071</v>
      </c>
      <c r="H215" s="49">
        <v>6.2354951439307147</v>
      </c>
      <c r="I215" s="49">
        <v>10.487784693119686</v>
      </c>
      <c r="J215" s="49">
        <v>111.41339068374273</v>
      </c>
      <c r="K215" s="49">
        <v>162.13395248760241</v>
      </c>
      <c r="L215" s="47">
        <v>887.85034619349403</v>
      </c>
      <c r="M215" s="49">
        <v>252.7598030914173</v>
      </c>
      <c r="N215" s="49">
        <v>134.18424103813857</v>
      </c>
      <c r="O215" s="47">
        <v>198.30944747022204</v>
      </c>
      <c r="P215" s="47">
        <v>158.60262779009932</v>
      </c>
      <c r="Q215" s="49">
        <v>76.007080952380946</v>
      </c>
      <c r="R215" s="49">
        <v>74.805718324964218</v>
      </c>
      <c r="S215" s="47">
        <v>73.688541977060964</v>
      </c>
      <c r="T215" s="49">
        <v>112.45407222906404</v>
      </c>
      <c r="U215" s="49">
        <v>18.52</v>
      </c>
      <c r="V215" s="49">
        <v>4.01400943898504</v>
      </c>
      <c r="W215" s="49">
        <v>2.99</v>
      </c>
      <c r="X215" s="49">
        <v>37.448287945605905</v>
      </c>
      <c r="Y215" s="49"/>
      <c r="Z215" s="49"/>
      <c r="AA215" s="49"/>
      <c r="AB215" s="49"/>
      <c r="AC215" s="49"/>
      <c r="AD215" s="49"/>
      <c r="AE215" s="49"/>
      <c r="AF215" s="49"/>
      <c r="AG215" s="53"/>
    </row>
    <row r="216" spans="1:33" ht="15" thickBot="1" x14ac:dyDescent="0.2">
      <c r="A216" t="s">
        <v>1099</v>
      </c>
      <c r="B216" s="44" t="s">
        <v>1092</v>
      </c>
      <c r="C216" s="116" t="s">
        <v>545</v>
      </c>
      <c r="D216" s="23" t="s">
        <v>1094</v>
      </c>
      <c r="E216" s="35">
        <v>2</v>
      </c>
      <c r="F216" s="54">
        <v>880</v>
      </c>
      <c r="G216" s="56">
        <v>5.9258460891031488</v>
      </c>
      <c r="H216" s="56">
        <v>5.997902545785716</v>
      </c>
      <c r="I216" s="56">
        <v>10.212285301385617</v>
      </c>
      <c r="J216" s="56">
        <v>108.02768694886333</v>
      </c>
      <c r="K216" s="56">
        <v>154.66453165740427</v>
      </c>
      <c r="L216" s="54">
        <v>887.36162171882336</v>
      </c>
      <c r="M216" s="56">
        <v>241.10687319148934</v>
      </c>
      <c r="N216" s="56">
        <v>170.27455553952302</v>
      </c>
      <c r="O216" s="54">
        <v>251.88413248731271</v>
      </c>
      <c r="P216" s="54">
        <v>205.89925014228328</v>
      </c>
      <c r="Q216" s="56">
        <v>59.357120000000002</v>
      </c>
      <c r="R216" s="56">
        <v>72.977303095560458</v>
      </c>
      <c r="S216" s="54">
        <v>73.260169737383265</v>
      </c>
      <c r="T216" s="56">
        <v>112.5571003931848</v>
      </c>
      <c r="U216" s="56">
        <v>17.38</v>
      </c>
      <c r="V216" s="56">
        <v>4.3361287318308648</v>
      </c>
      <c r="W216" s="56">
        <v>2.83</v>
      </c>
      <c r="X216" s="56">
        <v>36.159999999999997</v>
      </c>
      <c r="Y216" s="56"/>
      <c r="Z216" s="56"/>
      <c r="AA216" s="56"/>
      <c r="AB216" s="56"/>
      <c r="AC216" s="56"/>
      <c r="AD216" s="56"/>
      <c r="AE216" s="56"/>
      <c r="AF216" s="56"/>
      <c r="AG216" s="60"/>
    </row>
    <row r="217" spans="1:33" ht="15" thickBot="1" x14ac:dyDescent="0.2">
      <c r="A217" t="s">
        <v>1099</v>
      </c>
      <c r="B217" s="44" t="s">
        <v>1092</v>
      </c>
      <c r="C217" s="116" t="s">
        <v>546</v>
      </c>
      <c r="D217" s="23" t="s">
        <v>1094</v>
      </c>
      <c r="E217" s="35">
        <v>3</v>
      </c>
      <c r="F217" s="54">
        <v>880</v>
      </c>
      <c r="G217" s="56">
        <v>5.6935222039013089</v>
      </c>
      <c r="H217" s="56">
        <v>5.7069861434386597</v>
      </c>
      <c r="I217" s="56">
        <v>9.8724601140246353</v>
      </c>
      <c r="J217" s="56">
        <v>103.38401773507539</v>
      </c>
      <c r="K217" s="56">
        <v>142.69564160965464</v>
      </c>
      <c r="L217" s="54">
        <v>889.27899460171477</v>
      </c>
      <c r="M217" s="56">
        <v>222.48026857142855</v>
      </c>
      <c r="N217" s="56">
        <v>206.56318113642334</v>
      </c>
      <c r="O217" s="54">
        <v>313.42909574468086</v>
      </c>
      <c r="P217" s="54">
        <v>257.40371428571427</v>
      </c>
      <c r="Q217" s="56">
        <v>48.47834210526316</v>
      </c>
      <c r="R217" s="56">
        <v>70.734630774843623</v>
      </c>
      <c r="S217" s="54">
        <v>72.405832726610427</v>
      </c>
      <c r="T217" s="56">
        <v>110.55083876560332</v>
      </c>
      <c r="U217" s="56">
        <v>16.48</v>
      </c>
      <c r="V217" s="56">
        <v>4.1554231791894889</v>
      </c>
      <c r="W217" s="56">
        <v>2.66</v>
      </c>
      <c r="X217" s="56">
        <v>35.782925120758144</v>
      </c>
      <c r="Y217" s="56"/>
      <c r="Z217" s="56"/>
      <c r="AA217" s="56"/>
      <c r="AB217" s="56"/>
      <c r="AC217" s="56"/>
      <c r="AD217" s="56"/>
      <c r="AE217" s="56"/>
      <c r="AF217" s="56"/>
      <c r="AG217" s="60"/>
    </row>
    <row r="218" spans="1:33" ht="15" thickBot="1" x14ac:dyDescent="0.2">
      <c r="A218" t="s">
        <v>1099</v>
      </c>
      <c r="B218" s="44" t="s">
        <v>1092</v>
      </c>
      <c r="C218" s="116" t="s">
        <v>547</v>
      </c>
      <c r="D218" s="23" t="s">
        <v>1094</v>
      </c>
      <c r="E218" s="35">
        <v>4</v>
      </c>
      <c r="F218" s="54">
        <v>880</v>
      </c>
      <c r="G218" s="56">
        <v>5.3173277799193563</v>
      </c>
      <c r="H218" s="56">
        <v>5.2285769524559411</v>
      </c>
      <c r="I218" s="56">
        <v>9.3264533854772065</v>
      </c>
      <c r="J218" s="56">
        <v>97.358247991694114</v>
      </c>
      <c r="K218" s="56">
        <v>130.14356269687678</v>
      </c>
      <c r="L218" s="54">
        <v>894.31196342579938</v>
      </c>
      <c r="M218" s="56">
        <v>203.02737810718824</v>
      </c>
      <c r="N218" s="56">
        <v>260.09117792815272</v>
      </c>
      <c r="O218" s="54">
        <v>375.56960586072307</v>
      </c>
      <c r="P218" s="54">
        <v>315.02334391201799</v>
      </c>
      <c r="Q218" s="56">
        <v>44.415680000000009</v>
      </c>
      <c r="R218" s="56">
        <v>66.727551832263345</v>
      </c>
      <c r="S218" s="54">
        <v>71.279121705873933</v>
      </c>
      <c r="T218" s="56">
        <v>105.37827288629738</v>
      </c>
      <c r="U218" s="56">
        <v>15.82</v>
      </c>
      <c r="V218" s="56">
        <v>3.8255626101885349</v>
      </c>
      <c r="W218" s="56">
        <v>2.46</v>
      </c>
      <c r="X218" s="56">
        <v>32.405119998759282</v>
      </c>
      <c r="Y218" s="56"/>
      <c r="Z218" s="56"/>
      <c r="AA218" s="56"/>
      <c r="AB218" s="56"/>
      <c r="AC218" s="56"/>
      <c r="AD218" s="56"/>
      <c r="AE218" s="56"/>
      <c r="AF218" s="56"/>
      <c r="AG218" s="60"/>
    </row>
    <row r="219" spans="1:33" ht="15" thickBot="1" x14ac:dyDescent="0.2">
      <c r="A219" t="s">
        <v>1099</v>
      </c>
      <c r="B219" s="44" t="s">
        <v>1092</v>
      </c>
      <c r="C219" s="124" t="s">
        <v>548</v>
      </c>
      <c r="D219" s="23" t="s">
        <v>1094</v>
      </c>
      <c r="E219" s="71">
        <v>5</v>
      </c>
      <c r="F219" s="91">
        <v>880</v>
      </c>
      <c r="G219" s="90">
        <v>4.8104769010039234</v>
      </c>
      <c r="H219" s="90">
        <v>4.5924525718606919</v>
      </c>
      <c r="I219" s="90">
        <v>8.574170133653352</v>
      </c>
      <c r="J219" s="90">
        <v>88.64013673783748</v>
      </c>
      <c r="K219" s="90">
        <v>111.32880648648374</v>
      </c>
      <c r="L219" s="91">
        <v>902.19662265706745</v>
      </c>
      <c r="M219" s="90">
        <v>174.04354128489265</v>
      </c>
      <c r="N219" s="90">
        <v>319.31957536660775</v>
      </c>
      <c r="O219" s="91">
        <v>440.28986842105263</v>
      </c>
      <c r="P219" s="91">
        <v>367.01532095490705</v>
      </c>
      <c r="Q219" s="90">
        <v>45.044203773584918</v>
      </c>
      <c r="R219" s="90">
        <v>61.396495161454801</v>
      </c>
      <c r="S219" s="91">
        <v>69.23352347138399</v>
      </c>
      <c r="T219" s="90">
        <v>97.612926791141987</v>
      </c>
      <c r="U219" s="90">
        <v>15.41</v>
      </c>
      <c r="V219" s="90">
        <v>3.4500837230414376</v>
      </c>
      <c r="W219" s="90">
        <v>2.25</v>
      </c>
      <c r="X219" s="90">
        <v>30.615999999999996</v>
      </c>
      <c r="Y219" s="90"/>
      <c r="Z219" s="90"/>
      <c r="AA219" s="90"/>
      <c r="AB219" s="90"/>
      <c r="AC219" s="90"/>
      <c r="AD219" s="90"/>
      <c r="AE219" s="90"/>
      <c r="AF219" s="90"/>
      <c r="AG219" s="93"/>
    </row>
    <row r="220" spans="1:33" ht="15" thickBot="1" x14ac:dyDescent="0.2">
      <c r="A220" t="s">
        <v>1098</v>
      </c>
      <c r="B220" s="94" t="s">
        <v>93</v>
      </c>
      <c r="C220" s="126" t="s">
        <v>549</v>
      </c>
      <c r="D220" s="23" t="s">
        <v>1094</v>
      </c>
      <c r="E220" s="24">
        <v>1</v>
      </c>
      <c r="F220" s="25">
        <v>880</v>
      </c>
      <c r="G220" s="63">
        <v>6.8963524764906676</v>
      </c>
      <c r="H220" s="27">
        <v>7.2614372712601982</v>
      </c>
      <c r="I220" s="27">
        <v>11.559835149355868</v>
      </c>
      <c r="J220" s="63">
        <v>125.77362470080507</v>
      </c>
      <c r="K220" s="63">
        <v>147.13823823495306</v>
      </c>
      <c r="L220" s="25">
        <v>897.65973282659456</v>
      </c>
      <c r="M220" s="63">
        <v>225.9616512122812</v>
      </c>
      <c r="N220" s="63">
        <v>176.38003425864724</v>
      </c>
      <c r="O220" s="25">
        <v>403.18671636843743</v>
      </c>
      <c r="P220" s="25">
        <v>217.23380244796974</v>
      </c>
      <c r="Q220" s="63">
        <v>176.74829734468028</v>
      </c>
      <c r="R220" s="63">
        <v>83.146541103553872</v>
      </c>
      <c r="S220" s="25">
        <v>65.55073734785941</v>
      </c>
      <c r="T220" s="63">
        <v>101.66823570960095</v>
      </c>
      <c r="U220" s="63">
        <v>5.1025780000000003</v>
      </c>
      <c r="V220" s="63">
        <v>3.8092792499999999</v>
      </c>
      <c r="W220" s="63">
        <v>1.7854000000000001</v>
      </c>
      <c r="X220" s="63">
        <v>28.5470595</v>
      </c>
      <c r="Y220" s="63">
        <v>0.22575500000000001</v>
      </c>
      <c r="Z220" s="63">
        <v>3.0521173333333325</v>
      </c>
      <c r="AA220" s="63">
        <v>2.1316100000000002</v>
      </c>
      <c r="AB220" s="63">
        <v>8.8615099999999991</v>
      </c>
      <c r="AC220" s="61">
        <v>200</v>
      </c>
      <c r="AD220" s="61">
        <v>76.706524999999999</v>
      </c>
      <c r="AE220" s="61">
        <v>28.897205</v>
      </c>
      <c r="AF220" s="65">
        <v>0.15</v>
      </c>
      <c r="AG220" s="103">
        <v>0.02</v>
      </c>
    </row>
    <row r="221" spans="1:33" ht="15" thickBot="1" x14ac:dyDescent="0.2">
      <c r="A221" t="s">
        <v>1098</v>
      </c>
      <c r="B221" s="94" t="s">
        <v>93</v>
      </c>
      <c r="C221" s="129" t="s">
        <v>550</v>
      </c>
      <c r="D221" s="23" t="s">
        <v>1094</v>
      </c>
      <c r="E221" s="35">
        <v>2</v>
      </c>
      <c r="F221" s="36">
        <v>880</v>
      </c>
      <c r="G221" s="38">
        <v>6.6266259718191742</v>
      </c>
      <c r="H221" s="38">
        <v>6.9286379543941798</v>
      </c>
      <c r="I221" s="38">
        <v>11.166468657634438</v>
      </c>
      <c r="J221" s="38">
        <v>116.0096434858952</v>
      </c>
      <c r="K221" s="38">
        <v>125.80323235039523</v>
      </c>
      <c r="L221" s="36">
        <v>898.31890792491959</v>
      </c>
      <c r="M221" s="38">
        <v>194.08146608271514</v>
      </c>
      <c r="N221" s="38">
        <v>204.73860587707185</v>
      </c>
      <c r="O221" s="36">
        <v>432.8177838405627</v>
      </c>
      <c r="P221" s="36">
        <v>239.67331111640439</v>
      </c>
      <c r="Q221" s="38">
        <v>140.22642183376001</v>
      </c>
      <c r="R221" s="38">
        <v>81.156045048501426</v>
      </c>
      <c r="S221" s="36">
        <v>64.770523032947267</v>
      </c>
      <c r="T221" s="38">
        <v>101.0041641985683</v>
      </c>
      <c r="U221" s="38">
        <v>5.1025780000000003</v>
      </c>
      <c r="V221" s="38">
        <v>3.5952952499999991</v>
      </c>
      <c r="W221" s="38">
        <v>1.5798300000000001</v>
      </c>
      <c r="X221" s="38">
        <v>27.917059500000001</v>
      </c>
      <c r="Y221" s="38">
        <v>0.24391500000000002</v>
      </c>
      <c r="Z221" s="38">
        <v>3.3575733333333333</v>
      </c>
      <c r="AA221" s="38">
        <v>1.8679100000000002</v>
      </c>
      <c r="AB221" s="38">
        <v>7.6094399999999993</v>
      </c>
      <c r="AC221" s="36">
        <v>125</v>
      </c>
      <c r="AD221" s="36">
        <v>67.384415000000004</v>
      </c>
      <c r="AE221" s="36">
        <v>26.047205000000005</v>
      </c>
      <c r="AF221" s="40">
        <v>0.05</v>
      </c>
      <c r="AG221" s="96">
        <v>0.02</v>
      </c>
    </row>
    <row r="222" spans="1:33" ht="15" thickBot="1" x14ac:dyDescent="0.2">
      <c r="A222" t="s">
        <v>1098</v>
      </c>
      <c r="B222" s="94" t="s">
        <v>93</v>
      </c>
      <c r="C222" s="129" t="s">
        <v>551</v>
      </c>
      <c r="D222" s="23" t="s">
        <v>1094</v>
      </c>
      <c r="E222" s="35">
        <v>3</v>
      </c>
      <c r="F222" s="36">
        <v>880</v>
      </c>
      <c r="G222" s="38">
        <v>6.0489108124571676</v>
      </c>
      <c r="H222" s="38">
        <v>6.1953829428294194</v>
      </c>
      <c r="I222" s="38">
        <v>10.343075472060697</v>
      </c>
      <c r="J222" s="38">
        <v>99.93136690447011</v>
      </c>
      <c r="K222" s="38">
        <v>94.315777613259854</v>
      </c>
      <c r="L222" s="36">
        <v>903.91299677776374</v>
      </c>
      <c r="M222" s="38">
        <v>147.3116301972002</v>
      </c>
      <c r="N222" s="38">
        <v>242.72098645247945</v>
      </c>
      <c r="O222" s="36">
        <v>486.70382699446759</v>
      </c>
      <c r="P222" s="36">
        <v>277.366870424681</v>
      </c>
      <c r="Q222" s="38">
        <v>137.27021126085239</v>
      </c>
      <c r="R222" s="38">
        <v>75.855844253129845</v>
      </c>
      <c r="S222" s="36">
        <v>62.90259414376257</v>
      </c>
      <c r="T222" s="38">
        <v>95.210826903995752</v>
      </c>
      <c r="U222" s="38">
        <v>5.1025780000000003</v>
      </c>
      <c r="V222" s="38">
        <v>3.3578032499999995</v>
      </c>
      <c r="W222" s="38">
        <v>1.4142599999999999</v>
      </c>
      <c r="X222" s="38">
        <v>26.387059499999999</v>
      </c>
      <c r="Y222" s="38">
        <v>0.25167500000000004</v>
      </c>
      <c r="Z222" s="38">
        <v>3.4327893333333339</v>
      </c>
      <c r="AA222" s="38">
        <v>1.6327099999999999</v>
      </c>
      <c r="AB222" s="38">
        <v>6.5845900000000004</v>
      </c>
      <c r="AC222" s="36">
        <v>125</v>
      </c>
      <c r="AD222" s="36">
        <v>59.125184999999995</v>
      </c>
      <c r="AE222" s="36">
        <v>23.697205000000004</v>
      </c>
      <c r="AF222" s="40">
        <v>0.05</v>
      </c>
      <c r="AG222" s="96">
        <v>0.02</v>
      </c>
    </row>
    <row r="223" spans="1:33" ht="15" thickBot="1" x14ac:dyDescent="0.2">
      <c r="A223" t="s">
        <v>1098</v>
      </c>
      <c r="B223" s="94" t="s">
        <v>93</v>
      </c>
      <c r="C223" s="129" t="s">
        <v>554</v>
      </c>
      <c r="D223" s="23" t="s">
        <v>1094</v>
      </c>
      <c r="E223" s="35">
        <v>4</v>
      </c>
      <c r="F223" s="36">
        <v>880</v>
      </c>
      <c r="G223" s="38">
        <v>5.4419500900606783</v>
      </c>
      <c r="H223" s="38">
        <v>5.4267428101867043</v>
      </c>
      <c r="I223" s="38">
        <v>9.4661814737744816</v>
      </c>
      <c r="J223" s="38">
        <v>87.286836363255389</v>
      </c>
      <c r="K223" s="38">
        <v>75.870947625803723</v>
      </c>
      <c r="L223" s="36">
        <v>905.90781940969168</v>
      </c>
      <c r="M223" s="38">
        <v>119.81696465008581</v>
      </c>
      <c r="N223" s="38">
        <v>281.39976947475208</v>
      </c>
      <c r="O223" s="36">
        <v>535.34106567244089</v>
      </c>
      <c r="P223" s="36">
        <v>320.85017000084588</v>
      </c>
      <c r="Q223" s="38">
        <v>105.3019873586494</v>
      </c>
      <c r="R223" s="38">
        <v>69.365531753163623</v>
      </c>
      <c r="S223" s="36">
        <v>61.446753725701434</v>
      </c>
      <c r="T223" s="38">
        <v>94.438701094396436</v>
      </c>
      <c r="U223" s="38">
        <v>5.1025780000000003</v>
      </c>
      <c r="V223" s="38">
        <v>3.0968032499999998</v>
      </c>
      <c r="W223" s="38">
        <v>1.2886900000000001</v>
      </c>
      <c r="X223" s="38">
        <v>23.957059500000003</v>
      </c>
      <c r="Y223" s="38">
        <v>0.24903499999999998</v>
      </c>
      <c r="Z223" s="38">
        <v>3.2777653333333334</v>
      </c>
      <c r="AA223" s="38">
        <v>1.4260099999999998</v>
      </c>
      <c r="AB223" s="38">
        <v>5.7869600000000005</v>
      </c>
      <c r="AC223" s="36">
        <v>125</v>
      </c>
      <c r="AD223" s="36">
        <v>51.928834999999992</v>
      </c>
      <c r="AE223" s="36">
        <v>21.847205000000002</v>
      </c>
      <c r="AF223" s="40">
        <v>0.05</v>
      </c>
      <c r="AG223" s="96">
        <v>0.02</v>
      </c>
    </row>
    <row r="224" spans="1:33" ht="15" thickBot="1" x14ac:dyDescent="0.2">
      <c r="A224" t="s">
        <v>1098</v>
      </c>
      <c r="B224" s="94" t="s">
        <v>93</v>
      </c>
      <c r="C224" s="129" t="s">
        <v>555</v>
      </c>
      <c r="D224" s="23" t="s">
        <v>1094</v>
      </c>
      <c r="E224" s="35">
        <v>5</v>
      </c>
      <c r="F224" s="36">
        <v>880</v>
      </c>
      <c r="G224" s="38">
        <v>4.86229992582048</v>
      </c>
      <c r="H224" s="38">
        <v>4.6949429524354436</v>
      </c>
      <c r="I224" s="38">
        <v>8.6149804119892384</v>
      </c>
      <c r="J224" s="38">
        <v>77.191315599423007</v>
      </c>
      <c r="K224" s="38">
        <v>63.775536054251688</v>
      </c>
      <c r="L224" s="36">
        <v>908.07647962699252</v>
      </c>
      <c r="M224" s="38">
        <v>101.66699046351296</v>
      </c>
      <c r="N224" s="38">
        <v>300.65971796518357</v>
      </c>
      <c r="O224" s="36">
        <v>556.19377247605928</v>
      </c>
      <c r="P224" s="36">
        <v>341.16111043643804</v>
      </c>
      <c r="Q224" s="38">
        <v>103.45895966943985</v>
      </c>
      <c r="R224" s="38">
        <v>62.963688357500267</v>
      </c>
      <c r="S224" s="36">
        <v>60.321060612651088</v>
      </c>
      <c r="T224" s="38">
        <v>92.073104629494651</v>
      </c>
      <c r="U224" s="38">
        <v>5.1025780000000003</v>
      </c>
      <c r="V224" s="38">
        <v>2.81229525</v>
      </c>
      <c r="W224" s="38">
        <v>1.2031200000000002</v>
      </c>
      <c r="X224" s="38">
        <v>20.627059500000001</v>
      </c>
      <c r="Y224" s="38">
        <v>0.23599499999999998</v>
      </c>
      <c r="Z224" s="38">
        <v>2.892501333333334</v>
      </c>
      <c r="AA224" s="38">
        <v>1.2478100000000003</v>
      </c>
      <c r="AB224" s="38">
        <v>5.2165499999999998</v>
      </c>
      <c r="AC224" s="36">
        <v>75</v>
      </c>
      <c r="AD224" s="36">
        <v>45.795364999999997</v>
      </c>
      <c r="AE224" s="36">
        <v>20.497205000000001</v>
      </c>
      <c r="AF224" s="40">
        <v>0.05</v>
      </c>
      <c r="AG224" s="96">
        <v>0.02</v>
      </c>
    </row>
    <row r="225" spans="1:33" ht="15" thickBot="1" x14ac:dyDescent="0.2">
      <c r="A225" t="s">
        <v>1098</v>
      </c>
      <c r="B225" s="99" t="s">
        <v>97</v>
      </c>
      <c r="C225" s="132" t="s">
        <v>556</v>
      </c>
      <c r="D225" s="23" t="s">
        <v>1094</v>
      </c>
      <c r="E225" s="46">
        <v>1</v>
      </c>
      <c r="F225" s="47">
        <v>880</v>
      </c>
      <c r="G225" s="49">
        <v>6.967776468929145</v>
      </c>
      <c r="H225" s="49">
        <v>7.3762996691353075</v>
      </c>
      <c r="I225" s="49">
        <v>11.631005740363355</v>
      </c>
      <c r="J225" s="49">
        <v>118.11161211389027</v>
      </c>
      <c r="K225" s="49">
        <v>122.93608189007537</v>
      </c>
      <c r="L225" s="47">
        <v>901.66212226113953</v>
      </c>
      <c r="M225" s="49">
        <v>189.83928076575492</v>
      </c>
      <c r="N225" s="49">
        <v>161.09456989240152</v>
      </c>
      <c r="O225" s="47">
        <v>360.99915841131258</v>
      </c>
      <c r="P225" s="47">
        <v>197.39780433070555</v>
      </c>
      <c r="Q225" s="49">
        <v>246.00508412986576</v>
      </c>
      <c r="R225" s="49">
        <v>84.623604484132557</v>
      </c>
      <c r="S225" s="47">
        <v>64.614545335993469</v>
      </c>
      <c r="T225" s="49">
        <v>97.420525457144635</v>
      </c>
      <c r="U225" s="49">
        <v>5.1025780000000003</v>
      </c>
      <c r="V225" s="49">
        <v>3.8092792499999999</v>
      </c>
      <c r="W225" s="49">
        <v>1.7854000000000001</v>
      </c>
      <c r="X225" s="49">
        <v>28.5470595</v>
      </c>
      <c r="Y225" s="49">
        <v>0.22575500000000001</v>
      </c>
      <c r="Z225" s="49">
        <v>4.2611239999999997</v>
      </c>
      <c r="AA225" s="49">
        <v>2.1316100000000002</v>
      </c>
      <c r="AB225" s="49">
        <v>8.1511349999999982</v>
      </c>
      <c r="AC225" s="47">
        <v>200</v>
      </c>
      <c r="AD225" s="47">
        <v>57.370519999999992</v>
      </c>
      <c r="AE225" s="47">
        <v>27.398159999999997</v>
      </c>
      <c r="AF225" s="51">
        <v>0.15</v>
      </c>
      <c r="AG225" s="101">
        <v>0.02</v>
      </c>
    </row>
    <row r="226" spans="1:33" ht="15" thickBot="1" x14ac:dyDescent="0.2">
      <c r="A226" t="s">
        <v>1098</v>
      </c>
      <c r="B226" s="94" t="s">
        <v>97</v>
      </c>
      <c r="C226" s="129" t="s">
        <v>557</v>
      </c>
      <c r="D226" s="23" t="s">
        <v>1094</v>
      </c>
      <c r="E226" s="35">
        <v>2</v>
      </c>
      <c r="F226" s="54">
        <v>880</v>
      </c>
      <c r="G226" s="56">
        <v>6.855955781400386</v>
      </c>
      <c r="H226" s="56">
        <v>7.2359120386003806</v>
      </c>
      <c r="I226" s="56">
        <v>11.471381272702846</v>
      </c>
      <c r="J226" s="56">
        <v>114.66925079078587</v>
      </c>
      <c r="K226" s="56">
        <v>115.74387999940031</v>
      </c>
      <c r="L226" s="54">
        <v>900.29806431456973</v>
      </c>
      <c r="M226" s="56">
        <v>179.14322147961022</v>
      </c>
      <c r="N226" s="56">
        <v>181.62638886872364</v>
      </c>
      <c r="O226" s="54">
        <v>382.92411634275362</v>
      </c>
      <c r="P226" s="54">
        <v>215.69749266624294</v>
      </c>
      <c r="Q226" s="56">
        <v>198.20454307100812</v>
      </c>
      <c r="R226" s="56">
        <v>83.76088704868674</v>
      </c>
      <c r="S226" s="54">
        <v>64.248705439417975</v>
      </c>
      <c r="T226" s="56">
        <v>97.100931789137661</v>
      </c>
      <c r="U226" s="56">
        <v>5.1025780000000003</v>
      </c>
      <c r="V226" s="56">
        <v>3.5952952499999991</v>
      </c>
      <c r="W226" s="56">
        <v>1.5798300000000001</v>
      </c>
      <c r="X226" s="56">
        <v>27.917059500000001</v>
      </c>
      <c r="Y226" s="56">
        <v>0.24391500000000002</v>
      </c>
      <c r="Z226" s="56">
        <v>4.5665800000000001</v>
      </c>
      <c r="AA226" s="56">
        <v>1.8679100000000002</v>
      </c>
      <c r="AB226" s="56">
        <v>6.8990649999999984</v>
      </c>
      <c r="AC226" s="54">
        <v>125</v>
      </c>
      <c r="AD226" s="54">
        <v>48.048409999999997</v>
      </c>
      <c r="AE226" s="54">
        <v>24.548160000000003</v>
      </c>
      <c r="AF226" s="58">
        <v>0.05</v>
      </c>
      <c r="AG226" s="102">
        <v>0.02</v>
      </c>
    </row>
    <row r="227" spans="1:33" ht="15" thickBot="1" x14ac:dyDescent="0.2">
      <c r="A227" t="s">
        <v>1098</v>
      </c>
      <c r="B227" s="94" t="s">
        <v>97</v>
      </c>
      <c r="C227" s="129" t="s">
        <v>558</v>
      </c>
      <c r="D227" s="23" t="s">
        <v>1094</v>
      </c>
      <c r="E227" s="35">
        <v>3</v>
      </c>
      <c r="F227" s="54">
        <v>880</v>
      </c>
      <c r="G227" s="56">
        <v>6.5141253214986028</v>
      </c>
      <c r="H227" s="56">
        <v>6.8063868804095691</v>
      </c>
      <c r="I227" s="56">
        <v>10.982405285300377</v>
      </c>
      <c r="J227" s="56">
        <v>102.0483894736864</v>
      </c>
      <c r="K227" s="56">
        <v>89.597655593315196</v>
      </c>
      <c r="L227" s="54">
        <v>906.0299175986529</v>
      </c>
      <c r="M227" s="56">
        <v>140.30989199272435</v>
      </c>
      <c r="N227" s="56">
        <v>213.09095461877413</v>
      </c>
      <c r="O227" s="54">
        <v>422.79976015363468</v>
      </c>
      <c r="P227" s="54">
        <v>245.61921264705978</v>
      </c>
      <c r="Q227" s="56">
        <v>205.93478466116602</v>
      </c>
      <c r="R227" s="56">
        <v>80.331975471397712</v>
      </c>
      <c r="S227" s="54">
        <v>62.540998415816901</v>
      </c>
      <c r="T227" s="56">
        <v>92.815195284538348</v>
      </c>
      <c r="U227" s="56">
        <v>5.1025780000000003</v>
      </c>
      <c r="V227" s="56">
        <v>3.3578032499999995</v>
      </c>
      <c r="W227" s="56">
        <v>1.4142599999999999</v>
      </c>
      <c r="X227" s="56">
        <v>26.387059499999999</v>
      </c>
      <c r="Y227" s="56">
        <v>0.25167500000000004</v>
      </c>
      <c r="Z227" s="56">
        <v>4.6417959999999994</v>
      </c>
      <c r="AA227" s="56">
        <v>1.6327099999999999</v>
      </c>
      <c r="AB227" s="56">
        <v>5.8742149999999995</v>
      </c>
      <c r="AC227" s="54">
        <v>125</v>
      </c>
      <c r="AD227" s="54">
        <v>39.789179999999995</v>
      </c>
      <c r="AE227" s="54">
        <v>22.198160000000001</v>
      </c>
      <c r="AF227" s="58">
        <v>0.05</v>
      </c>
      <c r="AG227" s="102">
        <v>0.02</v>
      </c>
    </row>
    <row r="228" spans="1:33" ht="15" thickBot="1" x14ac:dyDescent="0.2">
      <c r="A228" t="s">
        <v>1098</v>
      </c>
      <c r="B228" s="94" t="s">
        <v>97</v>
      </c>
      <c r="C228" s="129" t="s">
        <v>559</v>
      </c>
      <c r="D228" s="23" t="s">
        <v>1094</v>
      </c>
      <c r="E228" s="35">
        <v>4</v>
      </c>
      <c r="F228" s="54">
        <v>880</v>
      </c>
      <c r="G228" s="56">
        <v>6.1373157515355201</v>
      </c>
      <c r="H228" s="56">
        <v>6.3298652670540871</v>
      </c>
      <c r="I228" s="56">
        <v>10.444093217874315</v>
      </c>
      <c r="J228" s="56">
        <v>90.405360707763123</v>
      </c>
      <c r="K228" s="56">
        <v>68.544711957089319</v>
      </c>
      <c r="L228" s="54">
        <v>910.29842954620131</v>
      </c>
      <c r="M228" s="56">
        <v>108.86103108979202</v>
      </c>
      <c r="N228" s="56">
        <v>247.02995084467878</v>
      </c>
      <c r="O228" s="54">
        <v>476.94373943362081</v>
      </c>
      <c r="P228" s="54">
        <v>288.45621953703687</v>
      </c>
      <c r="Q228" s="56">
        <v>170.94999640506535</v>
      </c>
      <c r="R228" s="56">
        <v>76.153474703402935</v>
      </c>
      <c r="S228" s="54">
        <v>60.758711975691782</v>
      </c>
      <c r="T228" s="56">
        <v>89.944742130191571</v>
      </c>
      <c r="U228" s="56">
        <v>5.1025780000000003</v>
      </c>
      <c r="V228" s="56">
        <v>3.0968032499999998</v>
      </c>
      <c r="W228" s="56">
        <v>1.2886900000000001</v>
      </c>
      <c r="X228" s="56">
        <v>23.957059500000003</v>
      </c>
      <c r="Y228" s="56">
        <v>0.24903499999999998</v>
      </c>
      <c r="Z228" s="56">
        <v>4.4867719999999993</v>
      </c>
      <c r="AA228" s="56">
        <v>1.4260099999999998</v>
      </c>
      <c r="AB228" s="56">
        <v>5.0765849999999997</v>
      </c>
      <c r="AC228" s="54">
        <v>125</v>
      </c>
      <c r="AD228" s="54">
        <v>32.592829999999992</v>
      </c>
      <c r="AE228" s="54">
        <v>20.34816</v>
      </c>
      <c r="AF228" s="58">
        <v>0.05</v>
      </c>
      <c r="AG228" s="102">
        <v>0.02</v>
      </c>
    </row>
    <row r="229" spans="1:33" ht="15" thickBot="1" x14ac:dyDescent="0.2">
      <c r="A229" t="s">
        <v>1098</v>
      </c>
      <c r="B229" s="94" t="s">
        <v>97</v>
      </c>
      <c r="C229" s="129" t="s">
        <v>560</v>
      </c>
      <c r="D229" s="23" t="s">
        <v>1094</v>
      </c>
      <c r="E229" s="35">
        <v>5</v>
      </c>
      <c r="F229" s="54">
        <v>880</v>
      </c>
      <c r="G229" s="56">
        <v>5.4343096758574809</v>
      </c>
      <c r="H229" s="56">
        <v>5.4263378895106626</v>
      </c>
      <c r="I229" s="56">
        <v>9.4452324473149201</v>
      </c>
      <c r="J229" s="56">
        <v>79.531984313071661</v>
      </c>
      <c r="K229" s="56">
        <v>56.924076347236628</v>
      </c>
      <c r="L229" s="54">
        <v>912.20791237960339</v>
      </c>
      <c r="M229" s="56">
        <v>91.321720207497535</v>
      </c>
      <c r="N229" s="56">
        <v>278.85542551817923</v>
      </c>
      <c r="O229" s="54">
        <v>515.43845205775415</v>
      </c>
      <c r="P229" s="54">
        <v>320.64085992453101</v>
      </c>
      <c r="Q229" s="56">
        <v>149.19904284056855</v>
      </c>
      <c r="R229" s="56">
        <v>68.747378327871729</v>
      </c>
      <c r="S229" s="54">
        <v>59.610437829230385</v>
      </c>
      <c r="T229" s="56">
        <v>88.318258792498995</v>
      </c>
      <c r="U229" s="56">
        <v>5.1025780000000003</v>
      </c>
      <c r="V229" s="56">
        <v>2.81229525</v>
      </c>
      <c r="W229" s="56">
        <v>1.2031200000000002</v>
      </c>
      <c r="X229" s="56">
        <v>20.627059500000001</v>
      </c>
      <c r="Y229" s="56">
        <v>0.23599499999999998</v>
      </c>
      <c r="Z229" s="56">
        <v>4.1015079999999999</v>
      </c>
      <c r="AA229" s="56">
        <v>1.2478100000000003</v>
      </c>
      <c r="AB229" s="56">
        <v>4.5061749999999989</v>
      </c>
      <c r="AC229" s="54">
        <v>75</v>
      </c>
      <c r="AD229" s="54">
        <v>26.459359999999997</v>
      </c>
      <c r="AE229" s="54">
        <v>18.998159999999999</v>
      </c>
      <c r="AF229" s="58">
        <v>0.05</v>
      </c>
      <c r="AG229" s="102">
        <v>0.02</v>
      </c>
    </row>
    <row r="230" spans="1:33" ht="15" thickBot="1" x14ac:dyDescent="0.2">
      <c r="A230" t="s">
        <v>1098</v>
      </c>
      <c r="B230" s="99" t="s">
        <v>214</v>
      </c>
      <c r="C230" s="132" t="s">
        <v>561</v>
      </c>
      <c r="D230" s="23" t="s">
        <v>1094</v>
      </c>
      <c r="E230" s="46">
        <v>1</v>
      </c>
      <c r="F230" s="61">
        <v>880</v>
      </c>
      <c r="G230" s="63">
        <v>6.8090024592339571</v>
      </c>
      <c r="H230" s="63">
        <v>7.1537435823905122</v>
      </c>
      <c r="I230" s="63">
        <v>11.432466964374678</v>
      </c>
      <c r="J230" s="63">
        <v>124.12463402354146</v>
      </c>
      <c r="K230" s="63">
        <v>144.77690512120154</v>
      </c>
      <c r="L230" s="61">
        <v>894.66272906921256</v>
      </c>
      <c r="M230" s="63">
        <v>222.40409878231054</v>
      </c>
      <c r="N230" s="63">
        <v>160.43768111034191</v>
      </c>
      <c r="O230" s="61">
        <v>352.86709540533502</v>
      </c>
      <c r="P230" s="61">
        <v>202.26187836507927</v>
      </c>
      <c r="Q230" s="63">
        <v>170.24446017700461</v>
      </c>
      <c r="R230" s="63">
        <v>82.515693700935671</v>
      </c>
      <c r="S230" s="61">
        <v>65.495958959623181</v>
      </c>
      <c r="T230" s="63">
        <v>104.35305212631798</v>
      </c>
      <c r="U230" s="63">
        <v>6.7950390000000009</v>
      </c>
      <c r="V230" s="63">
        <v>3.8092792499999999</v>
      </c>
      <c r="W230" s="63">
        <v>1.9301500000000003</v>
      </c>
      <c r="X230" s="63">
        <v>30.030718499999995</v>
      </c>
      <c r="Y230" s="63">
        <v>0.15649666666666667</v>
      </c>
      <c r="Z230" s="63">
        <v>3.0521173333333325</v>
      </c>
      <c r="AA230" s="63">
        <v>2.1316100000000002</v>
      </c>
      <c r="AB230" s="63">
        <v>8.8615099999999991</v>
      </c>
      <c r="AC230" s="61">
        <v>200</v>
      </c>
      <c r="AD230" s="61">
        <v>76.706524999999999</v>
      </c>
      <c r="AE230" s="61">
        <v>28.897205</v>
      </c>
      <c r="AF230" s="65">
        <v>0.15</v>
      </c>
      <c r="AG230" s="103">
        <v>0.02</v>
      </c>
    </row>
    <row r="231" spans="1:33" ht="15" thickBot="1" x14ac:dyDescent="0.2">
      <c r="A231" t="s">
        <v>1098</v>
      </c>
      <c r="B231" s="94" t="s">
        <v>214</v>
      </c>
      <c r="C231" s="129" t="s">
        <v>562</v>
      </c>
      <c r="D231" s="23" t="s">
        <v>1094</v>
      </c>
      <c r="E231" s="35">
        <v>2</v>
      </c>
      <c r="F231" s="36">
        <v>880</v>
      </c>
      <c r="G231" s="38">
        <v>6.5468288526825766</v>
      </c>
      <c r="H231" s="38">
        <v>6.8265027047354527</v>
      </c>
      <c r="I231" s="38">
        <v>11.054233907556556</v>
      </c>
      <c r="J231" s="38">
        <v>115.58705468581829</v>
      </c>
      <c r="K231" s="38">
        <v>126.76884436767135</v>
      </c>
      <c r="L231" s="36">
        <v>896.00036235555285</v>
      </c>
      <c r="M231" s="38">
        <v>195.50361437216011</v>
      </c>
      <c r="N231" s="38">
        <v>186.72894746655518</v>
      </c>
      <c r="O231" s="36">
        <v>381.48043183808295</v>
      </c>
      <c r="P231" s="36">
        <v>225.72170388448561</v>
      </c>
      <c r="Q231" s="38">
        <v>137.23614360448096</v>
      </c>
      <c r="R231" s="38">
        <v>80.418433957148324</v>
      </c>
      <c r="S231" s="36">
        <v>64.827540442512145</v>
      </c>
      <c r="T231" s="38">
        <v>103.21614955291015</v>
      </c>
      <c r="U231" s="38">
        <v>6.7950390000000009</v>
      </c>
      <c r="V231" s="38">
        <v>3.5952952499999991</v>
      </c>
      <c r="W231" s="38">
        <v>1.7245800000000002</v>
      </c>
      <c r="X231" s="38">
        <v>29.4007185</v>
      </c>
      <c r="Y231" s="38">
        <v>0.17465666666666665</v>
      </c>
      <c r="Z231" s="38">
        <v>3.3575733333333333</v>
      </c>
      <c r="AA231" s="38">
        <v>1.8679100000000002</v>
      </c>
      <c r="AB231" s="38">
        <v>7.6094399999999993</v>
      </c>
      <c r="AC231" s="36">
        <v>125</v>
      </c>
      <c r="AD231" s="36">
        <v>67.384415000000004</v>
      </c>
      <c r="AE231" s="36">
        <v>26.047205000000005</v>
      </c>
      <c r="AF231" s="40">
        <v>0.05</v>
      </c>
      <c r="AG231" s="96">
        <v>0.02</v>
      </c>
    </row>
    <row r="232" spans="1:33" ht="15" thickBot="1" x14ac:dyDescent="0.2">
      <c r="A232" t="s">
        <v>1098</v>
      </c>
      <c r="B232" s="94" t="s">
        <v>214</v>
      </c>
      <c r="C232" s="129" t="s">
        <v>563</v>
      </c>
      <c r="D232" s="23" t="s">
        <v>1094</v>
      </c>
      <c r="E232" s="35">
        <v>3</v>
      </c>
      <c r="F232" s="36">
        <v>880</v>
      </c>
      <c r="G232" s="38">
        <v>6.1681886561877537</v>
      </c>
      <c r="H232" s="38">
        <v>6.3536642881639729</v>
      </c>
      <c r="I232" s="38">
        <v>10.505876304162349</v>
      </c>
      <c r="J232" s="38">
        <v>103.06647233509263</v>
      </c>
      <c r="K232" s="38">
        <v>100.00852234970179</v>
      </c>
      <c r="L232" s="36">
        <v>898.80913347530486</v>
      </c>
      <c r="M232" s="38">
        <v>155.73620627787724</v>
      </c>
      <c r="N232" s="38">
        <v>217.58647058280906</v>
      </c>
      <c r="O232" s="36">
        <v>426.83577148545328</v>
      </c>
      <c r="P232" s="36">
        <v>257.55356046572132</v>
      </c>
      <c r="Q232" s="38">
        <v>129.95682185790412</v>
      </c>
      <c r="R232" s="38">
        <v>77.399405074939963</v>
      </c>
      <c r="S232" s="36">
        <v>63.328862357572568</v>
      </c>
      <c r="T232" s="38">
        <v>100.07776643332751</v>
      </c>
      <c r="U232" s="38">
        <v>6.7950390000000009</v>
      </c>
      <c r="V232" s="38">
        <v>3.3578032499999995</v>
      </c>
      <c r="W232" s="38">
        <v>1.55901</v>
      </c>
      <c r="X232" s="38">
        <v>27.870718500000002</v>
      </c>
      <c r="Y232" s="38">
        <v>0.18241666666666664</v>
      </c>
      <c r="Z232" s="38">
        <v>3.4327893333333339</v>
      </c>
      <c r="AA232" s="38">
        <v>1.6327099999999999</v>
      </c>
      <c r="AB232" s="38">
        <v>6.5845900000000004</v>
      </c>
      <c r="AC232" s="36">
        <v>125</v>
      </c>
      <c r="AD232" s="36">
        <v>59.125184999999995</v>
      </c>
      <c r="AE232" s="36">
        <v>23.697205000000004</v>
      </c>
      <c r="AF232" s="40">
        <v>0.05</v>
      </c>
      <c r="AG232" s="96">
        <v>0.02</v>
      </c>
    </row>
    <row r="233" spans="1:33" ht="15" thickBot="1" x14ac:dyDescent="0.2">
      <c r="A233" t="s">
        <v>1098</v>
      </c>
      <c r="B233" s="94" t="s">
        <v>214</v>
      </c>
      <c r="C233" s="129" t="s">
        <v>564</v>
      </c>
      <c r="D233" s="23" t="s">
        <v>1094</v>
      </c>
      <c r="E233" s="35">
        <v>4</v>
      </c>
      <c r="F233" s="36">
        <v>880</v>
      </c>
      <c r="G233" s="38">
        <v>5.6675829957904504</v>
      </c>
      <c r="H233" s="38">
        <v>5.7197032228607352</v>
      </c>
      <c r="I233" s="38">
        <v>9.7855945301284777</v>
      </c>
      <c r="J233" s="38">
        <v>92.019384518681022</v>
      </c>
      <c r="K233" s="38">
        <v>82.89418955017382</v>
      </c>
      <c r="L233" s="36">
        <v>901.06179680463447</v>
      </c>
      <c r="M233" s="38">
        <v>130.2696403485055</v>
      </c>
      <c r="N233" s="38">
        <v>252.44767104722445</v>
      </c>
      <c r="O233" s="36">
        <v>467.5506093050501</v>
      </c>
      <c r="P233" s="36">
        <v>298.74981717924089</v>
      </c>
      <c r="Q233" s="38">
        <v>108.17363196100152</v>
      </c>
      <c r="R233" s="38">
        <v>72.129091514404308</v>
      </c>
      <c r="S233" s="36">
        <v>62.071867511830071</v>
      </c>
      <c r="T233" s="38">
        <v>99.74922864585433</v>
      </c>
      <c r="U233" s="38">
        <v>6.7950390000000009</v>
      </c>
      <c r="V233" s="38">
        <v>3.0968032499999998</v>
      </c>
      <c r="W233" s="38">
        <v>1.4334400000000003</v>
      </c>
      <c r="X233" s="38">
        <v>25.440718500000006</v>
      </c>
      <c r="Y233" s="38">
        <v>0.17977666666666667</v>
      </c>
      <c r="Z233" s="38">
        <v>3.2777653333333334</v>
      </c>
      <c r="AA233" s="38">
        <v>1.4260099999999998</v>
      </c>
      <c r="AB233" s="38">
        <v>5.7869600000000005</v>
      </c>
      <c r="AC233" s="36">
        <v>125</v>
      </c>
      <c r="AD233" s="36">
        <v>51.928834999999992</v>
      </c>
      <c r="AE233" s="36">
        <v>21.847205000000002</v>
      </c>
      <c r="AF233" s="40">
        <v>0.05</v>
      </c>
      <c r="AG233" s="96">
        <v>0.02</v>
      </c>
    </row>
    <row r="234" spans="1:33" ht="15" thickBot="1" x14ac:dyDescent="0.2">
      <c r="A234" t="s">
        <v>1098</v>
      </c>
      <c r="B234" s="94" t="s">
        <v>214</v>
      </c>
      <c r="C234" s="129" t="s">
        <v>565</v>
      </c>
      <c r="D234" s="23" t="s">
        <v>1094</v>
      </c>
      <c r="E234" s="35">
        <v>5</v>
      </c>
      <c r="F234" s="36">
        <v>880</v>
      </c>
      <c r="G234" s="38">
        <v>5.1535895458733831</v>
      </c>
      <c r="H234" s="38">
        <v>5.0700947558606693</v>
      </c>
      <c r="I234" s="38">
        <v>9.0366710729420507</v>
      </c>
      <c r="J234" s="38">
        <v>83.050030106106817</v>
      </c>
      <c r="K234" s="38">
        <v>71.916306314415465</v>
      </c>
      <c r="L234" s="36">
        <v>900.35083215235807</v>
      </c>
      <c r="M234" s="38">
        <v>113.85550454328768</v>
      </c>
      <c r="N234" s="38">
        <v>270.00528073465313</v>
      </c>
      <c r="O234" s="36">
        <v>487.39605463747097</v>
      </c>
      <c r="P234" s="36">
        <v>318.65403245832488</v>
      </c>
      <c r="Q234" s="38">
        <v>101.31846528378699</v>
      </c>
      <c r="R234" s="38">
        <v>66.634790794631414</v>
      </c>
      <c r="S234" s="36">
        <v>61.138753912894074</v>
      </c>
      <c r="T234" s="38">
        <v>100.10014103324609</v>
      </c>
      <c r="U234" s="38">
        <v>6.7950390000000009</v>
      </c>
      <c r="V234" s="38">
        <v>2.81229525</v>
      </c>
      <c r="W234" s="38">
        <v>1.3478700000000003</v>
      </c>
      <c r="X234" s="38">
        <v>22.110718500000001</v>
      </c>
      <c r="Y234" s="38">
        <v>0.16673666666666667</v>
      </c>
      <c r="Z234" s="38">
        <v>2.892501333333334</v>
      </c>
      <c r="AA234" s="38">
        <v>1.2478100000000003</v>
      </c>
      <c r="AB234" s="38">
        <v>5.2165499999999998</v>
      </c>
      <c r="AC234" s="36">
        <v>75</v>
      </c>
      <c r="AD234" s="36">
        <v>45.795364999999997</v>
      </c>
      <c r="AE234" s="36">
        <v>20.497205000000001</v>
      </c>
      <c r="AF234" s="40">
        <v>0.05</v>
      </c>
      <c r="AG234" s="96">
        <v>0.02</v>
      </c>
    </row>
    <row r="235" spans="1:33" ht="15" thickBot="1" x14ac:dyDescent="0.2">
      <c r="A235" t="s">
        <v>1098</v>
      </c>
      <c r="B235" s="99" t="s">
        <v>217</v>
      </c>
      <c r="C235" s="132" t="s">
        <v>566</v>
      </c>
      <c r="D235" s="23" t="s">
        <v>1094</v>
      </c>
      <c r="E235" s="46">
        <v>1</v>
      </c>
      <c r="F235" s="47">
        <v>880</v>
      </c>
      <c r="G235" s="49">
        <v>6.7845205019942707</v>
      </c>
      <c r="H235" s="49">
        <v>7.134886908692045</v>
      </c>
      <c r="I235" s="49">
        <v>11.383055598300675</v>
      </c>
      <c r="J235" s="49">
        <v>118.42076411366057</v>
      </c>
      <c r="K235" s="49">
        <v>128.78232018824355</v>
      </c>
      <c r="L235" s="47">
        <v>897.19807839833459</v>
      </c>
      <c r="M235" s="49">
        <v>198.5157287369083</v>
      </c>
      <c r="N235" s="49">
        <v>148.12869663050304</v>
      </c>
      <c r="O235" s="47">
        <v>322.90295727560027</v>
      </c>
      <c r="P235" s="47">
        <v>189.05777271314994</v>
      </c>
      <c r="Q235" s="49">
        <v>220.97788420354581</v>
      </c>
      <c r="R235" s="49">
        <v>82.746075640605738</v>
      </c>
      <c r="S235" s="47">
        <v>64.905414537899574</v>
      </c>
      <c r="T235" s="49">
        <v>101.66991591725072</v>
      </c>
      <c r="U235" s="49">
        <v>6.7950390000000009</v>
      </c>
      <c r="V235" s="49">
        <v>3.8092792499999999</v>
      </c>
      <c r="W235" s="49">
        <v>1.9301500000000003</v>
      </c>
      <c r="X235" s="49">
        <v>30.030718499999995</v>
      </c>
      <c r="Y235" s="49">
        <v>0.15649666666666667</v>
      </c>
      <c r="Z235" s="49">
        <v>4.2611239999999997</v>
      </c>
      <c r="AA235" s="49">
        <v>2.1316100000000002</v>
      </c>
      <c r="AB235" s="49">
        <v>8.1511349999999982</v>
      </c>
      <c r="AC235" s="47">
        <v>200</v>
      </c>
      <c r="AD235" s="47">
        <v>57.370519999999992</v>
      </c>
      <c r="AE235" s="47">
        <v>27.398159999999997</v>
      </c>
      <c r="AF235" s="51">
        <v>0.15</v>
      </c>
      <c r="AG235" s="101">
        <v>0.02</v>
      </c>
    </row>
    <row r="236" spans="1:33" ht="15" thickBot="1" x14ac:dyDescent="0.2">
      <c r="A236" t="s">
        <v>1098</v>
      </c>
      <c r="B236" s="94" t="s">
        <v>217</v>
      </c>
      <c r="C236" s="129" t="s">
        <v>567</v>
      </c>
      <c r="D236" s="23" t="s">
        <v>1094</v>
      </c>
      <c r="E236" s="35">
        <v>2</v>
      </c>
      <c r="F236" s="54">
        <v>880</v>
      </c>
      <c r="G236" s="56">
        <v>6.6843036421672464</v>
      </c>
      <c r="H236" s="56">
        <v>7.0132452918300823</v>
      </c>
      <c r="I236" s="56">
        <v>11.234536456854389</v>
      </c>
      <c r="J236" s="56">
        <v>114.40504636740708</v>
      </c>
      <c r="K236" s="56">
        <v>119.66906367721356</v>
      </c>
      <c r="L236" s="54">
        <v>896.24525833359155</v>
      </c>
      <c r="M236" s="56">
        <v>184.94415107519083</v>
      </c>
      <c r="N236" s="56">
        <v>169.3666083127317</v>
      </c>
      <c r="O236" s="54">
        <v>345.58436665814526</v>
      </c>
      <c r="P236" s="54">
        <v>209.1645970196935</v>
      </c>
      <c r="Q236" s="56">
        <v>178.44089455128272</v>
      </c>
      <c r="R236" s="56">
        <v>82.111472718139112</v>
      </c>
      <c r="S236" s="54">
        <v>64.483810933644293</v>
      </c>
      <c r="T236" s="56">
        <v>101.81037020393099</v>
      </c>
      <c r="U236" s="56">
        <v>6.7950390000000009</v>
      </c>
      <c r="V236" s="56">
        <v>3.5952952499999991</v>
      </c>
      <c r="W236" s="56">
        <v>1.7245800000000002</v>
      </c>
      <c r="X236" s="56">
        <v>29.4007185</v>
      </c>
      <c r="Y236" s="56">
        <v>0.17465666666666665</v>
      </c>
      <c r="Z236" s="56">
        <v>4.5665800000000001</v>
      </c>
      <c r="AA236" s="56">
        <v>1.8679100000000002</v>
      </c>
      <c r="AB236" s="56">
        <v>6.8990649999999984</v>
      </c>
      <c r="AC236" s="54">
        <v>125</v>
      </c>
      <c r="AD236" s="54">
        <v>48.048409999999997</v>
      </c>
      <c r="AE236" s="54">
        <v>24.548160000000003</v>
      </c>
      <c r="AF236" s="58">
        <v>0.05</v>
      </c>
      <c r="AG236" s="102">
        <v>0.02</v>
      </c>
    </row>
    <row r="237" spans="1:33" ht="15" thickBot="1" x14ac:dyDescent="0.2">
      <c r="A237" t="s">
        <v>1098</v>
      </c>
      <c r="B237" s="94" t="s">
        <v>217</v>
      </c>
      <c r="C237" s="129" t="s">
        <v>568</v>
      </c>
      <c r="D237" s="23" t="s">
        <v>1094</v>
      </c>
      <c r="E237" s="35">
        <v>3</v>
      </c>
      <c r="F237" s="54">
        <v>880</v>
      </c>
      <c r="G237" s="56">
        <v>6.4853103049124226</v>
      </c>
      <c r="H237" s="56">
        <v>6.7699271303321726</v>
      </c>
      <c r="I237" s="56">
        <v>10.941379970740073</v>
      </c>
      <c r="J237" s="56">
        <v>104.40530738920521</v>
      </c>
      <c r="K237" s="56">
        <v>96.353411355458377</v>
      </c>
      <c r="L237" s="54">
        <v>900.91988210697184</v>
      </c>
      <c r="M237" s="56">
        <v>150.32137177094469</v>
      </c>
      <c r="N237" s="56">
        <v>195.45286041525836</v>
      </c>
      <c r="O237" s="54">
        <v>380.93373903986031</v>
      </c>
      <c r="P237" s="54">
        <v>236.44092415069662</v>
      </c>
      <c r="Q237" s="56">
        <v>179.4808540959059</v>
      </c>
      <c r="R237" s="56">
        <v>80.472807115871518</v>
      </c>
      <c r="S237" s="54">
        <v>63.064446873304604</v>
      </c>
      <c r="T237" s="56">
        <v>97.785719176713641</v>
      </c>
      <c r="U237" s="56">
        <v>6.7950390000000009</v>
      </c>
      <c r="V237" s="56">
        <v>3.3578032499999995</v>
      </c>
      <c r="W237" s="56">
        <v>1.55901</v>
      </c>
      <c r="X237" s="56">
        <v>27.870718500000002</v>
      </c>
      <c r="Y237" s="56">
        <v>0.18241666666666664</v>
      </c>
      <c r="Z237" s="56">
        <v>4.6417959999999994</v>
      </c>
      <c r="AA237" s="56">
        <v>1.6327099999999999</v>
      </c>
      <c r="AB237" s="56">
        <v>5.8742149999999995</v>
      </c>
      <c r="AC237" s="54">
        <v>125</v>
      </c>
      <c r="AD237" s="54">
        <v>39.789179999999995</v>
      </c>
      <c r="AE237" s="54">
        <v>22.198160000000001</v>
      </c>
      <c r="AF237" s="58">
        <v>0.05</v>
      </c>
      <c r="AG237" s="102">
        <v>0.02</v>
      </c>
    </row>
    <row r="238" spans="1:33" ht="15" thickBot="1" x14ac:dyDescent="0.2">
      <c r="A238" t="s">
        <v>1098</v>
      </c>
      <c r="B238" s="94" t="s">
        <v>217</v>
      </c>
      <c r="C238" s="129" t="s">
        <v>569</v>
      </c>
      <c r="D238" s="23" t="s">
        <v>1094</v>
      </c>
      <c r="E238" s="35">
        <v>4</v>
      </c>
      <c r="F238" s="54">
        <v>880</v>
      </c>
      <c r="G238" s="56">
        <v>6.1495675184885199</v>
      </c>
      <c r="H238" s="56">
        <v>6.3494867710496381</v>
      </c>
      <c r="I238" s="56">
        <v>10.456887935204648</v>
      </c>
      <c r="J238" s="56">
        <v>93.98172575280546</v>
      </c>
      <c r="K238" s="56">
        <v>77.352977217555747</v>
      </c>
      <c r="L238" s="54">
        <v>903.34849737926265</v>
      </c>
      <c r="M238" s="56">
        <v>122.01278849623922</v>
      </c>
      <c r="N238" s="56">
        <v>228.69045925346461</v>
      </c>
      <c r="O238" s="54">
        <v>425.37188730691184</v>
      </c>
      <c r="P238" s="54">
        <v>274.61858904366602</v>
      </c>
      <c r="Q238" s="56">
        <v>155.67970860909375</v>
      </c>
      <c r="R238" s="56">
        <v>76.876622345390359</v>
      </c>
      <c r="S238" s="54">
        <v>61.595483161326662</v>
      </c>
      <c r="T238" s="56">
        <v>97.40087625369172</v>
      </c>
      <c r="U238" s="56">
        <v>6.7950390000000009</v>
      </c>
      <c r="V238" s="56">
        <v>3.0968032499999998</v>
      </c>
      <c r="W238" s="56">
        <v>1.4334400000000003</v>
      </c>
      <c r="X238" s="56">
        <v>25.440718500000006</v>
      </c>
      <c r="Y238" s="56">
        <v>0.17977666666666667</v>
      </c>
      <c r="Z238" s="56">
        <v>4.4867719999999993</v>
      </c>
      <c r="AA238" s="56">
        <v>1.4260099999999998</v>
      </c>
      <c r="AB238" s="56">
        <v>5.0765849999999997</v>
      </c>
      <c r="AC238" s="54">
        <v>125</v>
      </c>
      <c r="AD238" s="54">
        <v>32.592829999999992</v>
      </c>
      <c r="AE238" s="54">
        <v>20.34816</v>
      </c>
      <c r="AF238" s="58">
        <v>0.05</v>
      </c>
      <c r="AG238" s="102">
        <v>0.02</v>
      </c>
    </row>
    <row r="239" spans="1:33" ht="15" thickBot="1" x14ac:dyDescent="0.2">
      <c r="A239" t="s">
        <v>1098</v>
      </c>
      <c r="B239" s="94" t="s">
        <v>217</v>
      </c>
      <c r="C239" s="129" t="s">
        <v>570</v>
      </c>
      <c r="D239" s="23" t="s">
        <v>1094</v>
      </c>
      <c r="E239" s="35">
        <v>5</v>
      </c>
      <c r="F239" s="54">
        <v>880</v>
      </c>
      <c r="G239" s="56">
        <v>5.492032873086238</v>
      </c>
      <c r="H239" s="56">
        <v>5.5062878789945202</v>
      </c>
      <c r="I239" s="56">
        <v>9.5217209071113658</v>
      </c>
      <c r="J239" s="56">
        <v>83.835616064884078</v>
      </c>
      <c r="K239" s="56">
        <v>66.396575901535456</v>
      </c>
      <c r="L239" s="54">
        <v>903.29701130543094</v>
      </c>
      <c r="M239" s="56">
        <v>105.58203217158554</v>
      </c>
      <c r="N239" s="56">
        <v>254.0168813028196</v>
      </c>
      <c r="O239" s="54">
        <v>456.19157918579339</v>
      </c>
      <c r="P239" s="54">
        <v>301.17197023121093</v>
      </c>
      <c r="Q239" s="56">
        <v>135.98354831970732</v>
      </c>
      <c r="R239" s="56">
        <v>70.013227342230067</v>
      </c>
      <c r="S239" s="54">
        <v>60.61037495560727</v>
      </c>
      <c r="T239" s="56">
        <v>97.552184727795094</v>
      </c>
      <c r="U239" s="56">
        <v>6.7950390000000009</v>
      </c>
      <c r="V239" s="56">
        <v>2.81229525</v>
      </c>
      <c r="W239" s="56">
        <v>1.3478700000000003</v>
      </c>
      <c r="X239" s="56">
        <v>22.110718500000001</v>
      </c>
      <c r="Y239" s="56">
        <v>0.16673666666666667</v>
      </c>
      <c r="Z239" s="56">
        <v>4.1015079999999999</v>
      </c>
      <c r="AA239" s="56">
        <v>1.2478100000000003</v>
      </c>
      <c r="AB239" s="56">
        <v>4.5061749999999989</v>
      </c>
      <c r="AC239" s="54">
        <v>75</v>
      </c>
      <c r="AD239" s="54">
        <v>26.459359999999997</v>
      </c>
      <c r="AE239" s="54">
        <v>18.998159999999999</v>
      </c>
      <c r="AF239" s="58">
        <v>0.05</v>
      </c>
      <c r="AG239" s="102">
        <v>0.02</v>
      </c>
    </row>
    <row r="240" spans="1:33" ht="15" thickBot="1" x14ac:dyDescent="0.2">
      <c r="A240" t="s">
        <v>1098</v>
      </c>
      <c r="B240" s="99" t="s">
        <v>109</v>
      </c>
      <c r="C240" s="132" t="s">
        <v>571</v>
      </c>
      <c r="D240" s="23" t="s">
        <v>1094</v>
      </c>
      <c r="E240" s="46">
        <v>1</v>
      </c>
      <c r="F240" s="61">
        <v>880</v>
      </c>
      <c r="G240" s="63">
        <v>6.5868853817533779</v>
      </c>
      <c r="H240" s="63">
        <v>6.8598337470934752</v>
      </c>
      <c r="I240" s="63">
        <v>11.131845680983691</v>
      </c>
      <c r="J240" s="63">
        <v>127.53712237555257</v>
      </c>
      <c r="K240" s="63">
        <v>160.38573925249557</v>
      </c>
      <c r="L240" s="61">
        <v>884.41839576077177</v>
      </c>
      <c r="M240" s="63">
        <v>245.86084420853493</v>
      </c>
      <c r="N240" s="63">
        <v>128.55181042711854</v>
      </c>
      <c r="O240" s="61">
        <v>275.19749948702685</v>
      </c>
      <c r="P240" s="61">
        <v>177.94992017598904</v>
      </c>
      <c r="Q240" s="63">
        <v>144.78474906197636</v>
      </c>
      <c r="R240" s="63">
        <v>80.215959743258736</v>
      </c>
      <c r="S240" s="61">
        <v>65.877688976667969</v>
      </c>
      <c r="T240" s="63">
        <v>113.51485784165234</v>
      </c>
      <c r="U240" s="63">
        <v>11.222824268956098</v>
      </c>
      <c r="V240" s="63">
        <v>3.3176667916798408</v>
      </c>
      <c r="W240" s="63">
        <v>2.2032155851242514</v>
      </c>
      <c r="X240" s="63">
        <v>26.327163202953784</v>
      </c>
      <c r="Y240" s="63">
        <v>0.15649666666666667</v>
      </c>
      <c r="Z240" s="63">
        <v>4.2611239999999997</v>
      </c>
      <c r="AA240" s="63">
        <v>2.7481324038572308</v>
      </c>
      <c r="AB240" s="63">
        <v>8.8615099999999991</v>
      </c>
      <c r="AC240" s="61">
        <v>200</v>
      </c>
      <c r="AD240" s="61">
        <v>76.706524999999999</v>
      </c>
      <c r="AE240" s="61">
        <v>28.897205</v>
      </c>
      <c r="AF240" s="65">
        <v>0.15</v>
      </c>
      <c r="AG240" s="103">
        <v>0.02</v>
      </c>
    </row>
    <row r="241" spans="1:33" ht="15" thickBot="1" x14ac:dyDescent="0.2">
      <c r="A241" t="s">
        <v>1098</v>
      </c>
      <c r="B241" s="94" t="s">
        <v>109</v>
      </c>
      <c r="C241" s="129" t="s">
        <v>572</v>
      </c>
      <c r="D241" s="23" t="s">
        <v>1094</v>
      </c>
      <c r="E241" s="35">
        <v>2</v>
      </c>
      <c r="F241" s="36">
        <v>880</v>
      </c>
      <c r="G241" s="38">
        <v>6.5368493394915124</v>
      </c>
      <c r="H241" s="38">
        <v>6.8056206972299202</v>
      </c>
      <c r="I241" s="38">
        <v>11.049767345704316</v>
      </c>
      <c r="J241" s="38">
        <v>122.55529116661032</v>
      </c>
      <c r="K241" s="38">
        <v>147.59350246311962</v>
      </c>
      <c r="L241" s="36">
        <v>887.40985614362012</v>
      </c>
      <c r="M241" s="38">
        <v>226.58761887200737</v>
      </c>
      <c r="N241" s="38">
        <v>151.89021332442778</v>
      </c>
      <c r="O241" s="36">
        <v>298.69959014284382</v>
      </c>
      <c r="P241" s="36">
        <v>201.08625414046631</v>
      </c>
      <c r="Q241" s="38">
        <v>118.23413272171346</v>
      </c>
      <c r="R241" s="38">
        <v>80.034523365241867</v>
      </c>
      <c r="S241" s="36">
        <v>65.608270233219898</v>
      </c>
      <c r="T241" s="38">
        <v>111.87562167952302</v>
      </c>
      <c r="U241" s="38">
        <v>11.222824268956098</v>
      </c>
      <c r="V241" s="38">
        <v>3.1312988296169855</v>
      </c>
      <c r="W241" s="38">
        <v>1.9685628235078008</v>
      </c>
      <c r="X241" s="38">
        <v>25.760869520122018</v>
      </c>
      <c r="Y241" s="38">
        <v>0.17465666666666665</v>
      </c>
      <c r="Z241" s="38">
        <v>4.5665800000000001</v>
      </c>
      <c r="AA241" s="38">
        <v>2.4845324038572305</v>
      </c>
      <c r="AB241" s="38">
        <v>7.6094399999999993</v>
      </c>
      <c r="AC241" s="36">
        <v>125</v>
      </c>
      <c r="AD241" s="36">
        <v>67.384415000000004</v>
      </c>
      <c r="AE241" s="36">
        <v>26.047205000000005</v>
      </c>
      <c r="AF241" s="40">
        <v>0.05</v>
      </c>
      <c r="AG241" s="96">
        <v>0.02</v>
      </c>
    </row>
    <row r="242" spans="1:33" ht="15" thickBot="1" x14ac:dyDescent="0.2">
      <c r="A242" t="s">
        <v>1098</v>
      </c>
      <c r="B242" s="94" t="s">
        <v>109</v>
      </c>
      <c r="C242" s="129" t="s">
        <v>573</v>
      </c>
      <c r="D242" s="23" t="s">
        <v>1094</v>
      </c>
      <c r="E242" s="35">
        <v>3</v>
      </c>
      <c r="F242" s="36">
        <v>880</v>
      </c>
      <c r="G242" s="38">
        <v>6.4689591779196132</v>
      </c>
      <c r="H242" s="38">
        <v>6.7302412826872038</v>
      </c>
      <c r="I242" s="38">
        <v>10.940544169086195</v>
      </c>
      <c r="J242" s="38">
        <v>116.90077385914131</v>
      </c>
      <c r="K242" s="38">
        <v>133.00966659442309</v>
      </c>
      <c r="L242" s="36">
        <v>887.36760518432425</v>
      </c>
      <c r="M242" s="38">
        <v>204.760030751307</v>
      </c>
      <c r="N242" s="38">
        <v>169.60987428778614</v>
      </c>
      <c r="O242" s="36">
        <v>319.56777062274688</v>
      </c>
      <c r="P242" s="36">
        <v>219.92450961896949</v>
      </c>
      <c r="Q242" s="38">
        <v>118.15327061763284</v>
      </c>
      <c r="R242" s="38">
        <v>79.816679153485808</v>
      </c>
      <c r="S242" s="36">
        <v>65.12919012561909</v>
      </c>
      <c r="T242" s="38">
        <v>110.44443882484236</v>
      </c>
      <c r="U242" s="38">
        <v>11.222824268956098</v>
      </c>
      <c r="V242" s="38">
        <v>2.9244567290569843</v>
      </c>
      <c r="W242" s="38">
        <v>1.7795690124418095</v>
      </c>
      <c r="X242" s="38">
        <v>24.385584861816294</v>
      </c>
      <c r="Y242" s="38">
        <v>0.18241666666666664</v>
      </c>
      <c r="Z242" s="38">
        <v>4.6417959999999994</v>
      </c>
      <c r="AA242" s="38">
        <v>2.2495324038572306</v>
      </c>
      <c r="AB242" s="38">
        <v>6.5845900000000004</v>
      </c>
      <c r="AC242" s="36">
        <v>125</v>
      </c>
      <c r="AD242" s="36">
        <v>59.125184999999995</v>
      </c>
      <c r="AE242" s="36">
        <v>23.697205000000004</v>
      </c>
      <c r="AF242" s="40">
        <v>0.05</v>
      </c>
      <c r="AG242" s="96">
        <v>0.02</v>
      </c>
    </row>
    <row r="243" spans="1:33" ht="15" thickBot="1" x14ac:dyDescent="0.2">
      <c r="A243" t="s">
        <v>1098</v>
      </c>
      <c r="B243" s="94" t="s">
        <v>109</v>
      </c>
      <c r="C243" s="129" t="s">
        <v>574</v>
      </c>
      <c r="D243" s="23" t="s">
        <v>1094</v>
      </c>
      <c r="E243" s="35">
        <v>4</v>
      </c>
      <c r="F243" s="36">
        <v>880</v>
      </c>
      <c r="G243" s="38">
        <v>6.1528121628666739</v>
      </c>
      <c r="H243" s="38">
        <v>6.3317743745523991</v>
      </c>
      <c r="I243" s="38">
        <v>10.486623114651087</v>
      </c>
      <c r="J243" s="38">
        <v>108.35006737507501</v>
      </c>
      <c r="K243" s="38">
        <v>116.30181151243725</v>
      </c>
      <c r="L243" s="36">
        <v>894.51831394098406</v>
      </c>
      <c r="M243" s="38">
        <v>179.87928429745341</v>
      </c>
      <c r="N243" s="38">
        <v>200.04022800047343</v>
      </c>
      <c r="O243" s="36">
        <v>349.38400527275326</v>
      </c>
      <c r="P243" s="36">
        <v>252.70390887338834</v>
      </c>
      <c r="Q243" s="38">
        <v>116.63931248363832</v>
      </c>
      <c r="R243" s="38">
        <v>77.0591431526299</v>
      </c>
      <c r="S243" s="36">
        <v>64.360468290521482</v>
      </c>
      <c r="T243" s="38">
        <v>109.0968922050798</v>
      </c>
      <c r="U243" s="38">
        <v>11.222824268956098</v>
      </c>
      <c r="V243" s="38">
        <v>2.697140489999835</v>
      </c>
      <c r="W243" s="38">
        <v>1.6362341519262789</v>
      </c>
      <c r="X243" s="38">
        <v>22.201309228036617</v>
      </c>
      <c r="Y243" s="38">
        <v>0.17977666666666667</v>
      </c>
      <c r="Z243" s="38">
        <v>4.4867719999999993</v>
      </c>
      <c r="AA243" s="38">
        <v>2.0431324038572307</v>
      </c>
      <c r="AB243" s="38">
        <v>5.7869600000000005</v>
      </c>
      <c r="AC243" s="36">
        <v>125</v>
      </c>
      <c r="AD243" s="36">
        <v>51.928834999999992</v>
      </c>
      <c r="AE243" s="36">
        <v>21.847205000000002</v>
      </c>
      <c r="AF243" s="40">
        <v>0.05</v>
      </c>
      <c r="AG243" s="96">
        <v>0.02</v>
      </c>
    </row>
    <row r="244" spans="1:33" ht="15" thickBot="1" x14ac:dyDescent="0.2">
      <c r="A244" t="s">
        <v>1098</v>
      </c>
      <c r="B244" s="94" t="s">
        <v>109</v>
      </c>
      <c r="C244" s="129" t="s">
        <v>575</v>
      </c>
      <c r="D244" s="23" t="s">
        <v>1094</v>
      </c>
      <c r="E244" s="35">
        <v>5</v>
      </c>
      <c r="F244" s="36">
        <v>880</v>
      </c>
      <c r="G244" s="38">
        <v>5.6951744004480735</v>
      </c>
      <c r="H244" s="38">
        <v>5.7385396970262201</v>
      </c>
      <c r="I244" s="38">
        <v>9.8430412882729197</v>
      </c>
      <c r="J244" s="38">
        <v>99.87332081321766</v>
      </c>
      <c r="K244" s="38">
        <v>103.45686971269836</v>
      </c>
      <c r="L244" s="36">
        <v>898.04610318331504</v>
      </c>
      <c r="M244" s="38">
        <v>160.84132139962992</v>
      </c>
      <c r="N244" s="38">
        <v>226.27690508913386</v>
      </c>
      <c r="O244" s="36">
        <v>379.36261939649171</v>
      </c>
      <c r="P244" s="36">
        <v>283.62483839416336</v>
      </c>
      <c r="Q244" s="38">
        <v>95.434520385922553</v>
      </c>
      <c r="R244" s="38">
        <v>72.199002708101787</v>
      </c>
      <c r="S244" s="36">
        <v>63.569686677581281</v>
      </c>
      <c r="T244" s="38">
        <v>102.47191011235955</v>
      </c>
      <c r="U244" s="38">
        <v>11.222824268956098</v>
      </c>
      <c r="V244" s="38">
        <v>2.4493501124455381</v>
      </c>
      <c r="W244" s="38">
        <v>1.5385582419612078</v>
      </c>
      <c r="X244" s="38">
        <v>19.208042618782979</v>
      </c>
      <c r="Y244" s="38">
        <v>0.16673666666666667</v>
      </c>
      <c r="Z244" s="38">
        <v>4.1015079999999999</v>
      </c>
      <c r="AA244" s="38">
        <v>1.8653324038572305</v>
      </c>
      <c r="AB244" s="38">
        <v>5.2165499999999998</v>
      </c>
      <c r="AC244" s="36">
        <v>75</v>
      </c>
      <c r="AD244" s="36">
        <v>45.795364999999997</v>
      </c>
      <c r="AE244" s="36">
        <v>20.497205000000001</v>
      </c>
      <c r="AF244" s="40">
        <v>0.05</v>
      </c>
      <c r="AG244" s="96">
        <v>0.02</v>
      </c>
    </row>
    <row r="245" spans="1:33" ht="15" thickBot="1" x14ac:dyDescent="0.2">
      <c r="A245" t="s">
        <v>1098</v>
      </c>
      <c r="B245" s="99" t="s">
        <v>222</v>
      </c>
      <c r="C245" s="132" t="s">
        <v>576</v>
      </c>
      <c r="D245" s="23" t="s">
        <v>1094</v>
      </c>
      <c r="E245" s="46">
        <v>1</v>
      </c>
      <c r="F245" s="47">
        <v>880</v>
      </c>
      <c r="G245" s="49">
        <v>6.4499463831034474</v>
      </c>
      <c r="H245" s="49">
        <v>6.7110605496264553</v>
      </c>
      <c r="I245" s="49">
        <v>10.907682411496999</v>
      </c>
      <c r="J245" s="49">
        <v>113.28146868205518</v>
      </c>
      <c r="K245" s="49">
        <v>122.79504657654589</v>
      </c>
      <c r="L245" s="47">
        <v>891.43562169623272</v>
      </c>
      <c r="M245" s="49">
        <v>189.55433097726544</v>
      </c>
      <c r="N245" s="49">
        <v>127.2135635738659</v>
      </c>
      <c r="O245" s="47">
        <v>251.23850071860466</v>
      </c>
      <c r="P245" s="47">
        <v>173.06954212923813</v>
      </c>
      <c r="Q245" s="49">
        <v>201.20042753987499</v>
      </c>
      <c r="R245" s="49">
        <v>79.855353086666327</v>
      </c>
      <c r="S245" s="47">
        <v>64.672183490224896</v>
      </c>
      <c r="T245" s="49">
        <v>107.3289906300277</v>
      </c>
      <c r="U245" s="49">
        <v>8.572966000000001</v>
      </c>
      <c r="V245" s="49">
        <v>4.0605029999999998</v>
      </c>
      <c r="W245" s="49">
        <v>2.5006000000000004</v>
      </c>
      <c r="X245" s="49">
        <v>31.123853999999994</v>
      </c>
      <c r="Y245" s="49">
        <v>0.15649666666666667</v>
      </c>
      <c r="Z245" s="49">
        <v>3.0521173333333325</v>
      </c>
      <c r="AA245" s="49">
        <v>2.1316100000000002</v>
      </c>
      <c r="AB245" s="49">
        <v>10.100259999999999</v>
      </c>
      <c r="AC245" s="47">
        <v>200</v>
      </c>
      <c r="AD245" s="47">
        <v>57.370519999999992</v>
      </c>
      <c r="AE245" s="47">
        <v>33.361419999999995</v>
      </c>
      <c r="AF245" s="51">
        <v>0.15</v>
      </c>
      <c r="AG245" s="101">
        <v>0.02</v>
      </c>
    </row>
    <row r="246" spans="1:33" ht="15" thickBot="1" x14ac:dyDescent="0.2">
      <c r="A246" t="s">
        <v>1098</v>
      </c>
      <c r="B246" s="94" t="s">
        <v>222</v>
      </c>
      <c r="C246" s="129" t="s">
        <v>577</v>
      </c>
      <c r="D246" s="23" t="s">
        <v>1094</v>
      </c>
      <c r="E246" s="35">
        <v>2</v>
      </c>
      <c r="F246" s="54">
        <v>880</v>
      </c>
      <c r="G246" s="56">
        <v>6.3619539056518173</v>
      </c>
      <c r="H246" s="56">
        <v>6.6082058372719299</v>
      </c>
      <c r="I246" s="56">
        <v>10.77215603000832</v>
      </c>
      <c r="J246" s="56">
        <v>110.36574055953366</v>
      </c>
      <c r="K246" s="56">
        <v>116.76001722524404</v>
      </c>
      <c r="L246" s="54">
        <v>888.49031874375009</v>
      </c>
      <c r="M246" s="56">
        <v>180.54881486916977</v>
      </c>
      <c r="N246" s="56">
        <v>145.10935135870685</v>
      </c>
      <c r="O246" s="54">
        <v>267.42556017157176</v>
      </c>
      <c r="P246" s="54">
        <v>188.80934256212907</v>
      </c>
      <c r="Q246" s="56">
        <v>162.93578974951413</v>
      </c>
      <c r="R246" s="56">
        <v>79.424833486172886</v>
      </c>
      <c r="S246" s="54">
        <v>64.39490577127566</v>
      </c>
      <c r="T246" s="56">
        <v>110.6330035201606</v>
      </c>
      <c r="U246" s="56">
        <v>8.572966000000001</v>
      </c>
      <c r="V246" s="56">
        <v>3.8465189999999994</v>
      </c>
      <c r="W246" s="56">
        <v>2.2950300000000006</v>
      </c>
      <c r="X246" s="56">
        <v>30.493853999999995</v>
      </c>
      <c r="Y246" s="56">
        <v>0.17465666666666665</v>
      </c>
      <c r="Z246" s="56">
        <v>3.3575733333333333</v>
      </c>
      <c r="AA246" s="56">
        <v>1.8679100000000002</v>
      </c>
      <c r="AB246" s="56">
        <v>8.8481899999999989</v>
      </c>
      <c r="AC246" s="54">
        <v>125</v>
      </c>
      <c r="AD246" s="54">
        <v>48.048409999999997</v>
      </c>
      <c r="AE246" s="54">
        <v>30.511419999999994</v>
      </c>
      <c r="AF246" s="58">
        <v>0.05</v>
      </c>
      <c r="AG246" s="102">
        <v>0.02</v>
      </c>
    </row>
    <row r="247" spans="1:33" ht="15" thickBot="1" x14ac:dyDescent="0.2">
      <c r="A247" t="s">
        <v>1098</v>
      </c>
      <c r="B247" s="94" t="s">
        <v>222</v>
      </c>
      <c r="C247" s="129" t="s">
        <v>578</v>
      </c>
      <c r="D247" s="23" t="s">
        <v>1094</v>
      </c>
      <c r="E247" s="35">
        <v>3</v>
      </c>
      <c r="F247" s="54">
        <v>880</v>
      </c>
      <c r="G247" s="56">
        <v>6.2063819911389677</v>
      </c>
      <c r="H247" s="56">
        <v>6.4266647526639957</v>
      </c>
      <c r="I247" s="56">
        <v>10.532036703794077</v>
      </c>
      <c r="J247" s="56">
        <v>101.26757202452207</v>
      </c>
      <c r="K247" s="56">
        <v>94.870329495151182</v>
      </c>
      <c r="L247" s="54">
        <v>889.34872397573486</v>
      </c>
      <c r="M247" s="56">
        <v>148.02312670849147</v>
      </c>
      <c r="N247" s="56">
        <v>166.31757905458073</v>
      </c>
      <c r="O247" s="54">
        <v>299.73282384760802</v>
      </c>
      <c r="P247" s="54">
        <v>216.74934273305209</v>
      </c>
      <c r="Q247" s="56">
        <v>144.8275451962397</v>
      </c>
      <c r="R247" s="56">
        <v>78.498096063240141</v>
      </c>
      <c r="S247" s="54">
        <v>63.049591032282194</v>
      </c>
      <c r="T247" s="56">
        <v>109.69258925799238</v>
      </c>
      <c r="U247" s="56">
        <v>8.572966000000001</v>
      </c>
      <c r="V247" s="56">
        <v>3.6090269999999998</v>
      </c>
      <c r="W247" s="56">
        <v>2.1294600000000004</v>
      </c>
      <c r="X247" s="56">
        <v>28.963853999999994</v>
      </c>
      <c r="Y247" s="56">
        <v>0.18241666666666664</v>
      </c>
      <c r="Z247" s="56">
        <v>3.4327893333333339</v>
      </c>
      <c r="AA247" s="56">
        <v>1.6327099999999999</v>
      </c>
      <c r="AB247" s="56">
        <v>7.82334</v>
      </c>
      <c r="AC247" s="54">
        <v>125</v>
      </c>
      <c r="AD247" s="54">
        <v>39.789179999999995</v>
      </c>
      <c r="AE247" s="54">
        <v>28.16142</v>
      </c>
      <c r="AF247" s="58">
        <v>0.05</v>
      </c>
      <c r="AG247" s="102">
        <v>0.02</v>
      </c>
    </row>
    <row r="248" spans="1:33" ht="15" thickBot="1" x14ac:dyDescent="0.2">
      <c r="A248" t="s">
        <v>1098</v>
      </c>
      <c r="B248" s="94" t="s">
        <v>222</v>
      </c>
      <c r="C248" s="129" t="s">
        <v>579</v>
      </c>
      <c r="D248" s="23" t="s">
        <v>1094</v>
      </c>
      <c r="E248" s="35">
        <v>4</v>
      </c>
      <c r="F248" s="54">
        <v>880</v>
      </c>
      <c r="G248" s="56">
        <v>6.0294391721752181</v>
      </c>
      <c r="H248" s="56">
        <v>6.2217671223239437</v>
      </c>
      <c r="I248" s="56">
        <v>10.256871448414886</v>
      </c>
      <c r="J248" s="56">
        <v>93.597230419922766</v>
      </c>
      <c r="K248" s="56">
        <v>79.612451228550526</v>
      </c>
      <c r="L248" s="54">
        <v>885.04590797751644</v>
      </c>
      <c r="M248" s="56">
        <v>125.25943356625193</v>
      </c>
      <c r="N248" s="56">
        <v>188.42486438677656</v>
      </c>
      <c r="O248" s="54">
        <v>322.00326707716192</v>
      </c>
      <c r="P248" s="54">
        <v>246.0307388492792</v>
      </c>
      <c r="Q248" s="56">
        <v>122.28398258185071</v>
      </c>
      <c r="R248" s="56">
        <v>76.932487200526339</v>
      </c>
      <c r="S248" s="54">
        <v>61.91889434006827</v>
      </c>
      <c r="T248" s="56">
        <v>115.30843434896472</v>
      </c>
      <c r="U248" s="56">
        <v>8.572966000000001</v>
      </c>
      <c r="V248" s="56">
        <v>3.3480269999999996</v>
      </c>
      <c r="W248" s="56">
        <v>2.0038900000000002</v>
      </c>
      <c r="X248" s="56">
        <v>26.533854000000002</v>
      </c>
      <c r="Y248" s="56">
        <v>0.17977666666666667</v>
      </c>
      <c r="Z248" s="56">
        <v>3.2777653333333334</v>
      </c>
      <c r="AA248" s="56">
        <v>1.4260099999999998</v>
      </c>
      <c r="AB248" s="56">
        <v>7.0257100000000001</v>
      </c>
      <c r="AC248" s="54">
        <v>125</v>
      </c>
      <c r="AD248" s="54">
        <v>32.592829999999992</v>
      </c>
      <c r="AE248" s="54">
        <v>26.311419999999998</v>
      </c>
      <c r="AF248" s="58">
        <v>0.05</v>
      </c>
      <c r="AG248" s="102">
        <v>0.02</v>
      </c>
    </row>
    <row r="249" spans="1:33" ht="15" thickBot="1" x14ac:dyDescent="0.2">
      <c r="A249" t="s">
        <v>1098</v>
      </c>
      <c r="B249" s="94" t="s">
        <v>222</v>
      </c>
      <c r="C249" s="129" t="s">
        <v>580</v>
      </c>
      <c r="D249" s="23" t="s">
        <v>1094</v>
      </c>
      <c r="E249" s="35">
        <v>5</v>
      </c>
      <c r="F249" s="54">
        <v>880</v>
      </c>
      <c r="G249" s="56">
        <v>5.8686216309022265</v>
      </c>
      <c r="H249" s="56">
        <v>6.0243769191618517</v>
      </c>
      <c r="I249" s="56">
        <v>10.019312467565197</v>
      </c>
      <c r="J249" s="56">
        <v>89.544142934055714</v>
      </c>
      <c r="K249" s="56">
        <v>73.093517167383055</v>
      </c>
      <c r="L249" s="54">
        <v>881.827597261233</v>
      </c>
      <c r="M249" s="56">
        <v>115.49340279239182</v>
      </c>
      <c r="N249" s="56">
        <v>193.80092291727334</v>
      </c>
      <c r="O249" s="54">
        <v>327.23773567429038</v>
      </c>
      <c r="P249" s="54">
        <v>255.14007206751043</v>
      </c>
      <c r="Q249" s="56">
        <v>106.35038383732517</v>
      </c>
      <c r="R249" s="56">
        <v>75.426706232940873</v>
      </c>
      <c r="S249" s="54">
        <v>61.379222781455375</v>
      </c>
      <c r="T249" s="56">
        <v>118.54625866139109</v>
      </c>
      <c r="U249" s="56">
        <v>8.572966000000001</v>
      </c>
      <c r="V249" s="56">
        <v>3.0635189999999999</v>
      </c>
      <c r="W249" s="56">
        <v>1.9183200000000005</v>
      </c>
      <c r="X249" s="56">
        <v>23.203854</v>
      </c>
      <c r="Y249" s="56">
        <v>0.16673666666666667</v>
      </c>
      <c r="Z249" s="56">
        <v>2.892501333333334</v>
      </c>
      <c r="AA249" s="56">
        <v>1.2478100000000003</v>
      </c>
      <c r="AB249" s="56">
        <v>6.4552999999999994</v>
      </c>
      <c r="AC249" s="54">
        <v>75</v>
      </c>
      <c r="AD249" s="54">
        <v>26.459359999999997</v>
      </c>
      <c r="AE249" s="54">
        <v>24.961419999999997</v>
      </c>
      <c r="AF249" s="58">
        <v>0.05</v>
      </c>
      <c r="AG249" s="102">
        <v>0.02</v>
      </c>
    </row>
    <row r="250" spans="1:33" ht="15" thickBot="1" x14ac:dyDescent="0.2">
      <c r="A250" t="s">
        <v>1098</v>
      </c>
      <c r="B250" s="99" t="s">
        <v>225</v>
      </c>
      <c r="C250" s="132" t="s">
        <v>581</v>
      </c>
      <c r="D250" s="23" t="s">
        <v>1094</v>
      </c>
      <c r="E250" s="46">
        <v>1</v>
      </c>
      <c r="F250" s="61">
        <v>880</v>
      </c>
      <c r="G250" s="63">
        <v>6.1294822476044821</v>
      </c>
      <c r="H250" s="63">
        <v>6.3327503455707559</v>
      </c>
      <c r="I250" s="63">
        <v>10.418109834505426</v>
      </c>
      <c r="J250" s="63">
        <v>108.05247132883753</v>
      </c>
      <c r="K250" s="63">
        <v>117.0066826062688</v>
      </c>
      <c r="L250" s="61">
        <v>872.86670199839023</v>
      </c>
      <c r="M250" s="63">
        <v>180.78851790512033</v>
      </c>
      <c r="N250" s="63">
        <v>147.44019857538424</v>
      </c>
      <c r="O250" s="61">
        <v>270.92495751517134</v>
      </c>
      <c r="P250" s="61">
        <v>197.42653828025433</v>
      </c>
      <c r="Q250" s="63">
        <v>175.06119236718615</v>
      </c>
      <c r="R250" s="63">
        <v>78.037978943035597</v>
      </c>
      <c r="S250" s="61">
        <v>64.520248382278709</v>
      </c>
      <c r="T250" s="63">
        <v>127</v>
      </c>
      <c r="U250" s="63">
        <v>12.052865739167608</v>
      </c>
      <c r="V250" s="63">
        <v>4.2142641712936264</v>
      </c>
      <c r="W250" s="63">
        <v>2.2900843731464686</v>
      </c>
      <c r="X250" s="63">
        <v>31.15695068056586</v>
      </c>
      <c r="Y250" s="63">
        <v>0.15649666666666667</v>
      </c>
      <c r="Z250" s="63">
        <v>3.0521173333333325</v>
      </c>
      <c r="AA250" s="63">
        <v>2.3846927262851483</v>
      </c>
      <c r="AB250" s="63">
        <v>10.100259999999999</v>
      </c>
      <c r="AC250" s="61">
        <v>200</v>
      </c>
      <c r="AD250" s="61">
        <v>57.370519999999992</v>
      </c>
      <c r="AE250" s="61">
        <v>33.361419999999995</v>
      </c>
      <c r="AF250" s="65">
        <v>0.15</v>
      </c>
      <c r="AG250" s="103">
        <v>0.02</v>
      </c>
    </row>
    <row r="251" spans="1:33" ht="15" thickBot="1" x14ac:dyDescent="0.2">
      <c r="A251" t="s">
        <v>1098</v>
      </c>
      <c r="B251" s="94" t="s">
        <v>225</v>
      </c>
      <c r="C251" s="129" t="s">
        <v>582</v>
      </c>
      <c r="D251" s="23" t="s">
        <v>1094</v>
      </c>
      <c r="E251" s="35">
        <v>2</v>
      </c>
      <c r="F251" s="36">
        <v>880</v>
      </c>
      <c r="G251" s="38">
        <v>5.9770056800091744</v>
      </c>
      <c r="H251" s="38">
        <v>6.1440201289772647</v>
      </c>
      <c r="I251" s="38">
        <v>10.194798954042421</v>
      </c>
      <c r="J251" s="38">
        <v>103.74582994502506</v>
      </c>
      <c r="K251" s="38">
        <v>108.49085851946074</v>
      </c>
      <c r="L251" s="36">
        <v>872.04539074004902</v>
      </c>
      <c r="M251" s="38">
        <v>168.11949042514524</v>
      </c>
      <c r="N251" s="38">
        <v>159.35634909187212</v>
      </c>
      <c r="O251" s="36">
        <v>289.67844354122366</v>
      </c>
      <c r="P251" s="36">
        <v>211.99836634023092</v>
      </c>
      <c r="Q251" s="38">
        <v>163.09763597907829</v>
      </c>
      <c r="R251" s="38">
        <v>76.815044091983893</v>
      </c>
      <c r="S251" s="36">
        <v>64.061398530220771</v>
      </c>
      <c r="T251" s="38">
        <v>127</v>
      </c>
      <c r="U251" s="38">
        <v>12.052865739167608</v>
      </c>
      <c r="V251" s="38">
        <v>3.9775303838113629</v>
      </c>
      <c r="W251" s="38">
        <v>2.0461796794243643</v>
      </c>
      <c r="X251" s="38">
        <v>30.52628074718433</v>
      </c>
      <c r="Y251" s="38">
        <v>0.17465666666666665</v>
      </c>
      <c r="Z251" s="38">
        <v>3.3575733333333333</v>
      </c>
      <c r="AA251" s="38">
        <v>2.1210927262851484</v>
      </c>
      <c r="AB251" s="38">
        <v>8.8481899999999989</v>
      </c>
      <c r="AC251" s="36">
        <v>125</v>
      </c>
      <c r="AD251" s="36">
        <v>48.048409999999997</v>
      </c>
      <c r="AE251" s="36">
        <v>30.511419999999994</v>
      </c>
      <c r="AF251" s="40">
        <v>0.05</v>
      </c>
      <c r="AG251" s="96">
        <v>0.02</v>
      </c>
    </row>
    <row r="252" spans="1:33" ht="15" thickBot="1" x14ac:dyDescent="0.2">
      <c r="A252" t="s">
        <v>1098</v>
      </c>
      <c r="B252" s="94" t="s">
        <v>225</v>
      </c>
      <c r="C252" s="129" t="s">
        <v>583</v>
      </c>
      <c r="D252" s="23" t="s">
        <v>1094</v>
      </c>
      <c r="E252" s="35">
        <v>3</v>
      </c>
      <c r="F252" s="36">
        <v>880</v>
      </c>
      <c r="G252" s="38">
        <v>5.7721430671732179</v>
      </c>
      <c r="H252" s="38">
        <v>5.8877742620984304</v>
      </c>
      <c r="I252" s="38">
        <v>9.8969979583105729</v>
      </c>
      <c r="J252" s="38">
        <v>97.876964364820381</v>
      </c>
      <c r="K252" s="38">
        <v>96.780752246328376</v>
      </c>
      <c r="L252" s="36">
        <v>872.98131756110672</v>
      </c>
      <c r="M252" s="38">
        <v>150.72645410032197</v>
      </c>
      <c r="N252" s="38">
        <v>172.15309410693396</v>
      </c>
      <c r="O252" s="36">
        <v>311.75566944262835</v>
      </c>
      <c r="P252" s="36">
        <v>228.70861523082999</v>
      </c>
      <c r="Q252" s="38">
        <v>160.2947775999944</v>
      </c>
      <c r="R252" s="38">
        <v>75.038971594756433</v>
      </c>
      <c r="S252" s="36">
        <v>63.312883521564011</v>
      </c>
      <c r="T252" s="38">
        <v>126.32941637781757</v>
      </c>
      <c r="U252" s="38">
        <v>12.052865739167608</v>
      </c>
      <c r="V252" s="38">
        <v>3.7147893346827483</v>
      </c>
      <c r="W252" s="38">
        <v>1.849734185726019</v>
      </c>
      <c r="X252" s="38">
        <v>28.994653766114894</v>
      </c>
      <c r="Y252" s="38">
        <v>0.18241666666666664</v>
      </c>
      <c r="Z252" s="38">
        <v>3.4327893333333339</v>
      </c>
      <c r="AA252" s="38">
        <v>1.8860927262851486</v>
      </c>
      <c r="AB252" s="38">
        <v>7.82334</v>
      </c>
      <c r="AC252" s="36">
        <v>125</v>
      </c>
      <c r="AD252" s="36">
        <v>39.789179999999995</v>
      </c>
      <c r="AE252" s="36">
        <v>28.16142</v>
      </c>
      <c r="AF252" s="40">
        <v>0.05</v>
      </c>
      <c r="AG252" s="96">
        <v>0.02</v>
      </c>
    </row>
    <row r="253" spans="1:33" ht="15" thickBot="1" x14ac:dyDescent="0.2">
      <c r="A253" t="s">
        <v>1098</v>
      </c>
      <c r="B253" s="94" t="s">
        <v>225</v>
      </c>
      <c r="C253" s="129" t="s">
        <v>584</v>
      </c>
      <c r="D253" s="23" t="s">
        <v>1094</v>
      </c>
      <c r="E253" s="35">
        <v>4</v>
      </c>
      <c r="F253" s="36">
        <v>880</v>
      </c>
      <c r="G253" s="38">
        <v>5.3124951306864743</v>
      </c>
      <c r="H253" s="38">
        <v>5.2973870773541778</v>
      </c>
      <c r="I253" s="38">
        <v>9.2412749798399094</v>
      </c>
      <c r="J253" s="38">
        <v>90.528231587061896</v>
      </c>
      <c r="K253" s="38">
        <v>87.72211322186061</v>
      </c>
      <c r="L253" s="36">
        <v>875.75160747146617</v>
      </c>
      <c r="M253" s="38">
        <v>137.27756027451287</v>
      </c>
      <c r="N253" s="38">
        <v>185.45532079883608</v>
      </c>
      <c r="O253" s="36">
        <v>320.75406009744972</v>
      </c>
      <c r="P253" s="36">
        <v>240.03543181169306</v>
      </c>
      <c r="Q253" s="38">
        <v>151.9166971251469</v>
      </c>
      <c r="R253" s="38">
        <v>70.078977818709461</v>
      </c>
      <c r="S253" s="36">
        <v>62.635595152689845</v>
      </c>
      <c r="T253" s="38">
        <v>125</v>
      </c>
      <c r="U253" s="38">
        <v>12.052865739167608</v>
      </c>
      <c r="V253" s="38">
        <v>3.4260410239077803</v>
      </c>
      <c r="W253" s="38">
        <v>1.7007478920514334</v>
      </c>
      <c r="X253" s="38">
        <v>26.562069737357568</v>
      </c>
      <c r="Y253" s="38">
        <v>0.17977666666666667</v>
      </c>
      <c r="Z253" s="38">
        <v>3.2777653333333334</v>
      </c>
      <c r="AA253" s="38">
        <v>1.6796927262851487</v>
      </c>
      <c r="AB253" s="38">
        <v>7.0257100000000001</v>
      </c>
      <c r="AC253" s="36">
        <v>125</v>
      </c>
      <c r="AD253" s="36">
        <v>32.592829999999992</v>
      </c>
      <c r="AE253" s="36">
        <v>26.311419999999998</v>
      </c>
      <c r="AF253" s="40">
        <v>0.05</v>
      </c>
      <c r="AG253" s="96">
        <v>0.02</v>
      </c>
    </row>
    <row r="254" spans="1:33" ht="15" thickBot="1" x14ac:dyDescent="0.2">
      <c r="A254" t="s">
        <v>1098</v>
      </c>
      <c r="B254" s="105" t="s">
        <v>225</v>
      </c>
      <c r="C254" s="135" t="s">
        <v>585</v>
      </c>
      <c r="D254" s="23" t="s">
        <v>1094</v>
      </c>
      <c r="E254" s="71">
        <v>5</v>
      </c>
      <c r="F254" s="72">
        <v>880</v>
      </c>
      <c r="G254" s="74">
        <v>4.8442205425039919</v>
      </c>
      <c r="H254" s="74">
        <v>4.7054504525191794</v>
      </c>
      <c r="I254" s="74">
        <v>8.5552293719084389</v>
      </c>
      <c r="J254" s="74">
        <v>84.172007650988846</v>
      </c>
      <c r="K254" s="74">
        <v>82.282274954027372</v>
      </c>
      <c r="L254" s="72">
        <v>874.88620320795178</v>
      </c>
      <c r="M254" s="74">
        <v>129.16919866584345</v>
      </c>
      <c r="N254" s="74">
        <v>191.3594928724587</v>
      </c>
      <c r="O254" s="72">
        <v>330.10979745340626</v>
      </c>
      <c r="P254" s="72">
        <v>250.47132942658791</v>
      </c>
      <c r="Q254" s="74">
        <v>152.13082087234156</v>
      </c>
      <c r="R254" s="74">
        <v>64.951966895226064</v>
      </c>
      <c r="S254" s="72">
        <v>62.213299069833234</v>
      </c>
      <c r="T254" s="74">
        <v>125</v>
      </c>
      <c r="U254" s="74">
        <v>12.052865739167608</v>
      </c>
      <c r="V254" s="74">
        <v>3.1112854514864599</v>
      </c>
      <c r="W254" s="74">
        <v>1.5992207984006066</v>
      </c>
      <c r="X254" s="74">
        <v>23.228528660912332</v>
      </c>
      <c r="Y254" s="74">
        <v>0.16673666666666667</v>
      </c>
      <c r="Z254" s="74">
        <v>2.892501333333334</v>
      </c>
      <c r="AA254" s="74">
        <v>1.5018927262851485</v>
      </c>
      <c r="AB254" s="74">
        <v>6.4552999999999994</v>
      </c>
      <c r="AC254" s="72">
        <v>75</v>
      </c>
      <c r="AD254" s="72">
        <v>26.459359999999997</v>
      </c>
      <c r="AE254" s="72">
        <v>24.961419999999997</v>
      </c>
      <c r="AF254" s="76">
        <v>0.05</v>
      </c>
      <c r="AG254" s="107">
        <v>0.02</v>
      </c>
    </row>
    <row r="255" spans="1:33" ht="15" thickBot="1" x14ac:dyDescent="0.2">
      <c r="A255" t="s">
        <v>1098</v>
      </c>
      <c r="B255" s="22" t="s">
        <v>1049</v>
      </c>
      <c r="C255" s="126" t="s">
        <v>586</v>
      </c>
      <c r="D255" s="23" t="s">
        <v>1094</v>
      </c>
      <c r="E255" s="24">
        <v>1</v>
      </c>
      <c r="F255" s="81">
        <v>880</v>
      </c>
      <c r="G255" s="80">
        <v>6.5579316154829037</v>
      </c>
      <c r="H255" s="80">
        <v>6.7777047038401426</v>
      </c>
      <c r="I255" s="80">
        <v>11.115140108434813</v>
      </c>
      <c r="J255" s="80">
        <v>137.34989796710914</v>
      </c>
      <c r="K255" s="80">
        <v>170.24269959615532</v>
      </c>
      <c r="L255" s="81">
        <v>896.23320671743545</v>
      </c>
      <c r="M255" s="80">
        <v>255.59404920449023</v>
      </c>
      <c r="N255" s="80">
        <v>186.08416456980157</v>
      </c>
      <c r="O255" s="81">
        <v>457.37917493431485</v>
      </c>
      <c r="P255" s="81">
        <v>227.07916359998836</v>
      </c>
      <c r="Q255" s="80">
        <v>177.49057174392806</v>
      </c>
      <c r="R255" s="80">
        <v>78.754408096510346</v>
      </c>
      <c r="S255" s="81">
        <v>62.715944775206346</v>
      </c>
      <c r="T255" s="80">
        <v>103.91538388892772</v>
      </c>
      <c r="U255" s="80">
        <v>3.67</v>
      </c>
      <c r="V255" s="80">
        <v>4.9114597266696265</v>
      </c>
      <c r="W255" s="80">
        <v>1.68</v>
      </c>
      <c r="X255" s="80">
        <v>42.46890599826768</v>
      </c>
      <c r="Y255" s="80"/>
      <c r="Z255" s="80"/>
      <c r="AA255" s="80"/>
      <c r="AB255" s="80"/>
      <c r="AC255" s="80"/>
      <c r="AD255" s="80"/>
      <c r="AE255" s="80"/>
      <c r="AF255" s="80"/>
      <c r="AG255" s="83"/>
    </row>
    <row r="256" spans="1:33" ht="15" thickBot="1" x14ac:dyDescent="0.2">
      <c r="A256" t="s">
        <v>1098</v>
      </c>
      <c r="B256" s="22" t="s">
        <v>1049</v>
      </c>
      <c r="C256" s="129" t="s">
        <v>587</v>
      </c>
      <c r="D256" s="23" t="s">
        <v>1094</v>
      </c>
      <c r="E256" s="35">
        <v>2</v>
      </c>
      <c r="F256" s="54">
        <v>880</v>
      </c>
      <c r="G256" s="56">
        <v>6.4010671885687369</v>
      </c>
      <c r="H256" s="56">
        <v>6.6060476196877485</v>
      </c>
      <c r="I256" s="56">
        <v>10.873649591511306</v>
      </c>
      <c r="J256" s="56">
        <v>122.99942187730683</v>
      </c>
      <c r="K256" s="56">
        <v>134.379436673436</v>
      </c>
      <c r="L256" s="54">
        <v>901.99338478500545</v>
      </c>
      <c r="M256" s="56">
        <v>203.2522102017715</v>
      </c>
      <c r="N256" s="56">
        <v>213.53828605193772</v>
      </c>
      <c r="O256" s="54">
        <v>474.87687394761235</v>
      </c>
      <c r="P256" s="54">
        <v>241.36114120200136</v>
      </c>
      <c r="Q256" s="56">
        <v>146.16131816443294</v>
      </c>
      <c r="R256" s="56">
        <v>78.113106792468699</v>
      </c>
      <c r="S256" s="54">
        <v>60.832775196956348</v>
      </c>
      <c r="T256" s="56">
        <v>97.935483870967744</v>
      </c>
      <c r="U256" s="56">
        <v>3.16</v>
      </c>
      <c r="V256" s="56">
        <v>4.492375616382505</v>
      </c>
      <c r="W256" s="56">
        <v>1.5</v>
      </c>
      <c r="X256" s="56">
        <v>42.077237143086293</v>
      </c>
      <c r="Y256" s="56"/>
      <c r="Z256" s="56"/>
      <c r="AA256" s="56"/>
      <c r="AB256" s="56"/>
      <c r="AC256" s="56"/>
      <c r="AD256" s="56"/>
      <c r="AE256" s="56"/>
      <c r="AF256" s="56"/>
      <c r="AG256" s="60"/>
    </row>
    <row r="257" spans="1:33" ht="15" thickBot="1" x14ac:dyDescent="0.2">
      <c r="A257" t="s">
        <v>1098</v>
      </c>
      <c r="B257" s="22" t="s">
        <v>1049</v>
      </c>
      <c r="C257" s="129" t="s">
        <v>588</v>
      </c>
      <c r="D257" s="23" t="s">
        <v>1094</v>
      </c>
      <c r="E257" s="35">
        <v>3</v>
      </c>
      <c r="F257" s="54">
        <v>880</v>
      </c>
      <c r="G257" s="56">
        <v>6.0200462747818193</v>
      </c>
      <c r="H257" s="56">
        <v>6.143009292764698</v>
      </c>
      <c r="I257" s="56">
        <v>10.299760664422861</v>
      </c>
      <c r="J257" s="56">
        <v>106.80322992423702</v>
      </c>
      <c r="K257" s="56">
        <v>93.156517745213606</v>
      </c>
      <c r="L257" s="54">
        <v>908.07611547796523</v>
      </c>
      <c r="M257" s="56">
        <v>142.70735713907112</v>
      </c>
      <c r="N257" s="56">
        <v>262.97777244697829</v>
      </c>
      <c r="O257" s="54">
        <v>540.33403362457318</v>
      </c>
      <c r="P257" s="54">
        <v>287.43898441951751</v>
      </c>
      <c r="Q257" s="56">
        <v>148.8238020580078</v>
      </c>
      <c r="R257" s="56">
        <v>75.397265790656292</v>
      </c>
      <c r="S257" s="54">
        <v>57.230094361188286</v>
      </c>
      <c r="T257" s="56">
        <v>91.626018609153533</v>
      </c>
      <c r="U257" s="56">
        <v>2.76</v>
      </c>
      <c r="V257" s="56">
        <v>3.8110506213630795</v>
      </c>
      <c r="W257" s="56">
        <v>1.35</v>
      </c>
      <c r="X257" s="56">
        <v>37.552599999999998</v>
      </c>
      <c r="Y257" s="56"/>
      <c r="Z257" s="56"/>
      <c r="AA257" s="56"/>
      <c r="AB257" s="56"/>
      <c r="AC257" s="56"/>
      <c r="AD257" s="56"/>
      <c r="AE257" s="56"/>
      <c r="AF257" s="56"/>
      <c r="AG257" s="60"/>
    </row>
    <row r="258" spans="1:33" ht="15" thickBot="1" x14ac:dyDescent="0.2">
      <c r="A258" t="s">
        <v>1098</v>
      </c>
      <c r="B258" s="22" t="s">
        <v>1049</v>
      </c>
      <c r="C258" s="129" t="s">
        <v>591</v>
      </c>
      <c r="D258" s="23" t="s">
        <v>1094</v>
      </c>
      <c r="E258" s="35">
        <v>4</v>
      </c>
      <c r="F258" s="54">
        <v>880</v>
      </c>
      <c r="G258" s="56">
        <v>5.6583467699232282</v>
      </c>
      <c r="H258" s="56">
        <v>5.6920886042912038</v>
      </c>
      <c r="I258" s="56">
        <v>9.774018224247456</v>
      </c>
      <c r="J258" s="56">
        <v>93.440977826017075</v>
      </c>
      <c r="K258" s="56">
        <v>71.476464209297319</v>
      </c>
      <c r="L258" s="54">
        <v>910.18930875176954</v>
      </c>
      <c r="M258" s="56">
        <v>109.29359365605356</v>
      </c>
      <c r="N258" s="56">
        <v>309.87063200170496</v>
      </c>
      <c r="O258" s="54">
        <v>595.87922586177831</v>
      </c>
      <c r="P258" s="54">
        <v>339.83849240934512</v>
      </c>
      <c r="Q258" s="56">
        <v>101.58394624717694</v>
      </c>
      <c r="R258" s="56">
        <v>71.22732224571935</v>
      </c>
      <c r="S258" s="54">
        <v>55.0929131139955</v>
      </c>
      <c r="T258" s="56">
        <v>89.81034771664757</v>
      </c>
      <c r="U258" s="56">
        <v>2.48</v>
      </c>
      <c r="V258" s="56">
        <v>3.4286548053590811</v>
      </c>
      <c r="W258" s="56">
        <v>1.24</v>
      </c>
      <c r="X258" s="56">
        <v>35.113412529121085</v>
      </c>
      <c r="Y258" s="56"/>
      <c r="Z258" s="56"/>
      <c r="AA258" s="56"/>
      <c r="AB258" s="56"/>
      <c r="AC258" s="56"/>
      <c r="AD258" s="56"/>
      <c r="AE258" s="56"/>
      <c r="AF258" s="56"/>
      <c r="AG258" s="60"/>
    </row>
    <row r="259" spans="1:33" ht="15" thickBot="1" x14ac:dyDescent="0.2">
      <c r="A259" t="s">
        <v>1098</v>
      </c>
      <c r="B259" s="22" t="s">
        <v>1049</v>
      </c>
      <c r="C259" s="129" t="s">
        <v>592</v>
      </c>
      <c r="D259" s="23" t="s">
        <v>1094</v>
      </c>
      <c r="E259" s="35">
        <v>5</v>
      </c>
      <c r="F259" s="54">
        <v>880</v>
      </c>
      <c r="G259" s="56">
        <v>5.3213068757977657</v>
      </c>
      <c r="H259" s="56">
        <v>5.2779742661730316</v>
      </c>
      <c r="I259" s="56">
        <v>9.2965483179012871</v>
      </c>
      <c r="J259" s="56">
        <v>83.359640973106835</v>
      </c>
      <c r="K259" s="56">
        <v>57.61438199103074</v>
      </c>
      <c r="L259" s="54">
        <v>916.00384405824434</v>
      </c>
      <c r="M259" s="56">
        <v>89.786862330788352</v>
      </c>
      <c r="N259" s="56">
        <v>329.18483358435975</v>
      </c>
      <c r="O259" s="54">
        <v>619.32393900039062</v>
      </c>
      <c r="P259" s="54">
        <v>361.14615246651982</v>
      </c>
      <c r="Q259" s="56">
        <v>113.10766251105366</v>
      </c>
      <c r="R259" s="56">
        <v>67.334504752942038</v>
      </c>
      <c r="S259" s="54">
        <v>53.670335582910489</v>
      </c>
      <c r="T259" s="56">
        <v>83.840285395408159</v>
      </c>
      <c r="U259" s="56">
        <v>2.2999999999999998</v>
      </c>
      <c r="V259" s="56">
        <v>3.014229767183537</v>
      </c>
      <c r="W259" s="56">
        <v>1.1499999999999999</v>
      </c>
      <c r="X259" s="56">
        <v>32.511716953755347</v>
      </c>
      <c r="Y259" s="56"/>
      <c r="Z259" s="56"/>
      <c r="AA259" s="56"/>
      <c r="AB259" s="56"/>
      <c r="AC259" s="56"/>
      <c r="AD259" s="56"/>
      <c r="AE259" s="56"/>
      <c r="AF259" s="56"/>
      <c r="AG259" s="60"/>
    </row>
    <row r="260" spans="1:33" ht="15" thickBot="1" x14ac:dyDescent="0.2">
      <c r="A260" t="s">
        <v>1098</v>
      </c>
      <c r="B260" s="44" t="s">
        <v>354</v>
      </c>
      <c r="C260" s="132" t="s">
        <v>593</v>
      </c>
      <c r="D260" s="23" t="s">
        <v>1094</v>
      </c>
      <c r="E260" s="46">
        <v>1</v>
      </c>
      <c r="F260" s="61">
        <v>880</v>
      </c>
      <c r="G260" s="63">
        <v>6.6607113844977421</v>
      </c>
      <c r="H260" s="63">
        <v>6.9523280657162978</v>
      </c>
      <c r="I260" s="63">
        <v>11.230060529992027</v>
      </c>
      <c r="J260" s="63">
        <v>122.99515778838602</v>
      </c>
      <c r="K260" s="63">
        <v>116.97293792354884</v>
      </c>
      <c r="L260" s="61">
        <v>911.25053834823325</v>
      </c>
      <c r="M260" s="63">
        <v>175.97765363128491</v>
      </c>
      <c r="N260" s="63">
        <v>172.29931182251104</v>
      </c>
      <c r="O260" s="61">
        <v>384.83172368823466</v>
      </c>
      <c r="P260" s="61">
        <v>202.93880001711523</v>
      </c>
      <c r="Q260" s="63">
        <v>310.68680240662997</v>
      </c>
      <c r="R260" s="63">
        <v>81.167195830710199</v>
      </c>
      <c r="S260" s="61">
        <v>58.870976790391552</v>
      </c>
      <c r="T260" s="63">
        <v>87.884541936063712</v>
      </c>
      <c r="U260" s="63">
        <v>3.61</v>
      </c>
      <c r="V260" s="63">
        <v>3.8833876881249703</v>
      </c>
      <c r="W260" s="63">
        <v>1.51</v>
      </c>
      <c r="X260" s="63">
        <v>32.091938610531948</v>
      </c>
      <c r="Y260" s="63"/>
      <c r="Z260" s="63"/>
      <c r="AA260" s="63"/>
      <c r="AB260" s="63"/>
      <c r="AC260" s="63"/>
      <c r="AD260" s="63"/>
      <c r="AE260" s="63"/>
      <c r="AF260" s="63"/>
      <c r="AG260" s="67"/>
    </row>
    <row r="261" spans="1:33" ht="15" thickBot="1" x14ac:dyDescent="0.2">
      <c r="A261" t="s">
        <v>1098</v>
      </c>
      <c r="B261" s="44" t="s">
        <v>354</v>
      </c>
      <c r="C261" s="129" t="s">
        <v>594</v>
      </c>
      <c r="D261" s="23" t="s">
        <v>1094</v>
      </c>
      <c r="E261" s="35">
        <v>2</v>
      </c>
      <c r="F261" s="36">
        <v>880</v>
      </c>
      <c r="G261" s="38">
        <v>6.6563632368584962</v>
      </c>
      <c r="H261" s="38">
        <v>6.9502077758016991</v>
      </c>
      <c r="I261" s="38">
        <v>11.211190391989883</v>
      </c>
      <c r="J261" s="38">
        <v>119.36100785287107</v>
      </c>
      <c r="K261" s="38">
        <v>110.70406141782233</v>
      </c>
      <c r="L261" s="36">
        <v>913.92070484581495</v>
      </c>
      <c r="M261" s="38">
        <v>167.8027969039708</v>
      </c>
      <c r="N261" s="38">
        <v>186.96364596701866</v>
      </c>
      <c r="O261" s="36">
        <v>402.73245363992771</v>
      </c>
      <c r="P261" s="36">
        <v>218.13566718977395</v>
      </c>
      <c r="Q261" s="38">
        <v>240.7039677677692</v>
      </c>
      <c r="R261" s="38">
        <v>81.135014061532232</v>
      </c>
      <c r="S261" s="36">
        <v>58.742155193838514</v>
      </c>
      <c r="T261" s="38">
        <v>85.217391304347828</v>
      </c>
      <c r="U261" s="38">
        <v>3.49</v>
      </c>
      <c r="V261" s="38">
        <v>4.1017870237527827</v>
      </c>
      <c r="W261" s="38">
        <v>1.35</v>
      </c>
      <c r="X261" s="38">
        <v>36.105998685578939</v>
      </c>
      <c r="Y261" s="38"/>
      <c r="Z261" s="38"/>
      <c r="AA261" s="38"/>
      <c r="AB261" s="38"/>
      <c r="AC261" s="38"/>
      <c r="AD261" s="38"/>
      <c r="AE261" s="38"/>
      <c r="AF261" s="38"/>
      <c r="AG261" s="42"/>
    </row>
    <row r="262" spans="1:33" ht="15" thickBot="1" x14ac:dyDescent="0.2">
      <c r="A262" t="s">
        <v>1098</v>
      </c>
      <c r="B262" s="44" t="s">
        <v>354</v>
      </c>
      <c r="C262" s="129" t="s">
        <v>595</v>
      </c>
      <c r="D262" s="23" t="s">
        <v>1094</v>
      </c>
      <c r="E262" s="35">
        <v>3</v>
      </c>
      <c r="F262" s="36">
        <v>880</v>
      </c>
      <c r="G262" s="38">
        <v>6.4732446835193587</v>
      </c>
      <c r="H262" s="38">
        <v>6.7523691643188517</v>
      </c>
      <c r="I262" s="38">
        <v>10.941680477804695</v>
      </c>
      <c r="J262" s="38">
        <v>105.81357500676653</v>
      </c>
      <c r="K262" s="38">
        <v>81.578491654489099</v>
      </c>
      <c r="L262" s="36">
        <v>915.63037885944232</v>
      </c>
      <c r="M262" s="38">
        <v>123.25706805638374</v>
      </c>
      <c r="N262" s="38">
        <v>219.02507110273996</v>
      </c>
      <c r="O262" s="36">
        <v>443.64439697868278</v>
      </c>
      <c r="P262" s="36">
        <v>247.82996333304061</v>
      </c>
      <c r="Q262" s="38">
        <v>253.88154471340491</v>
      </c>
      <c r="R262" s="38">
        <v>79.218964233929213</v>
      </c>
      <c r="S262" s="36">
        <v>55.854338077555518</v>
      </c>
      <c r="T262" s="38">
        <v>83.416331156720545</v>
      </c>
      <c r="U262" s="38">
        <v>3.33</v>
      </c>
      <c r="V262" s="38">
        <v>3.7358553204617282</v>
      </c>
      <c r="W262" s="38">
        <v>1.23</v>
      </c>
      <c r="X262" s="38">
        <v>32.274480950331579</v>
      </c>
      <c r="Y262" s="38"/>
      <c r="Z262" s="38"/>
      <c r="AA262" s="38"/>
      <c r="AB262" s="38"/>
      <c r="AC262" s="38"/>
      <c r="AD262" s="38"/>
      <c r="AE262" s="38"/>
      <c r="AF262" s="38"/>
      <c r="AG262" s="42"/>
    </row>
    <row r="263" spans="1:33" ht="15" thickBot="1" x14ac:dyDescent="0.2">
      <c r="A263" t="s">
        <v>1098</v>
      </c>
      <c r="B263" s="44" t="s">
        <v>354</v>
      </c>
      <c r="C263" s="129" t="s">
        <v>596</v>
      </c>
      <c r="D263" s="23" t="s">
        <v>1094</v>
      </c>
      <c r="E263" s="35">
        <v>4</v>
      </c>
      <c r="F263" s="36">
        <v>880</v>
      </c>
      <c r="G263" s="38">
        <v>6.0853788898421577</v>
      </c>
      <c r="H263" s="38">
        <v>6.2639474330823166</v>
      </c>
      <c r="I263" s="38">
        <v>10.379981146160254</v>
      </c>
      <c r="J263" s="38">
        <v>92.184396423733119</v>
      </c>
      <c r="K263" s="38">
        <v>57.490168762839701</v>
      </c>
      <c r="L263" s="36">
        <v>919.59017046282725</v>
      </c>
      <c r="M263" s="38">
        <v>88.575796773460837</v>
      </c>
      <c r="N263" s="38">
        <v>256.58082069387314</v>
      </c>
      <c r="O263" s="36">
        <v>519.1360182943547</v>
      </c>
      <c r="P263" s="36">
        <v>294.099823749167</v>
      </c>
      <c r="Q263" s="38">
        <v>206.53215815253887</v>
      </c>
      <c r="R263" s="38">
        <v>74.92396362638128</v>
      </c>
      <c r="S263" s="36">
        <v>53.188897454297489</v>
      </c>
      <c r="T263" s="38">
        <v>79.695762170600744</v>
      </c>
      <c r="U263" s="38">
        <v>3.15</v>
      </c>
      <c r="V263" s="38">
        <v>3.3070744025575531</v>
      </c>
      <c r="W263" s="38">
        <v>1.1399999999999999</v>
      </c>
      <c r="X263" s="38">
        <v>30.502459086977254</v>
      </c>
      <c r="Y263" s="38"/>
      <c r="Z263" s="38"/>
      <c r="AA263" s="38"/>
      <c r="AB263" s="38"/>
      <c r="AC263" s="38"/>
      <c r="AD263" s="38"/>
      <c r="AE263" s="38"/>
      <c r="AF263" s="38"/>
      <c r="AG263" s="42"/>
    </row>
    <row r="264" spans="1:33" ht="15" thickBot="1" x14ac:dyDescent="0.2">
      <c r="A264" t="s">
        <v>1098</v>
      </c>
      <c r="B264" s="44" t="s">
        <v>354</v>
      </c>
      <c r="C264" s="129" t="s">
        <v>597</v>
      </c>
      <c r="D264" s="23" t="s">
        <v>1094</v>
      </c>
      <c r="E264" s="35">
        <v>5</v>
      </c>
      <c r="F264" s="36">
        <v>880</v>
      </c>
      <c r="G264" s="38">
        <v>5.2180269781054429</v>
      </c>
      <c r="H264" s="38">
        <v>5.1403159089570281</v>
      </c>
      <c r="I264" s="38">
        <v>9.1447555315008024</v>
      </c>
      <c r="J264" s="38">
        <v>76.777672068266611</v>
      </c>
      <c r="K264" s="38">
        <v>44.033514875728031</v>
      </c>
      <c r="L264" s="36">
        <v>923.20526737642592</v>
      </c>
      <c r="M264" s="38">
        <v>69.297794583094088</v>
      </c>
      <c r="N264" s="38">
        <v>306.27200872547326</v>
      </c>
      <c r="O264" s="36">
        <v>578.47934794529783</v>
      </c>
      <c r="P264" s="36">
        <v>340.98113683256855</v>
      </c>
      <c r="Q264" s="38">
        <v>166.89209758688665</v>
      </c>
      <c r="R264" s="38">
        <v>65.677431587421211</v>
      </c>
      <c r="S264" s="36">
        <v>51.707250282148927</v>
      </c>
      <c r="T264" s="38">
        <v>76.084278947368418</v>
      </c>
      <c r="U264" s="38">
        <v>2.94</v>
      </c>
      <c r="V264" s="38">
        <v>2.6912419919035804</v>
      </c>
      <c r="W264" s="38">
        <v>1.08</v>
      </c>
      <c r="X264" s="38">
        <v>26.521138944309349</v>
      </c>
      <c r="Y264" s="38"/>
      <c r="Z264" s="38"/>
      <c r="AA264" s="38"/>
      <c r="AB264" s="38"/>
      <c r="AC264" s="38"/>
      <c r="AD264" s="38"/>
      <c r="AE264" s="38"/>
      <c r="AF264" s="38"/>
      <c r="AG264" s="42"/>
    </row>
    <row r="265" spans="1:33" ht="15" thickBot="1" x14ac:dyDescent="0.2">
      <c r="A265" t="s">
        <v>1098</v>
      </c>
      <c r="B265" s="44" t="s">
        <v>362</v>
      </c>
      <c r="C265" s="132" t="s">
        <v>598</v>
      </c>
      <c r="D265" s="23" t="s">
        <v>1094</v>
      </c>
      <c r="E265" s="46">
        <v>1</v>
      </c>
      <c r="F265" s="47">
        <v>880</v>
      </c>
      <c r="G265" s="49">
        <v>6.7059886747239519</v>
      </c>
      <c r="H265" s="49">
        <v>7.0330588367348463</v>
      </c>
      <c r="I265" s="49">
        <v>11.242728386956516</v>
      </c>
      <c r="J265" s="49">
        <v>114.42241404407565</v>
      </c>
      <c r="K265" s="49">
        <v>97.643208465637628</v>
      </c>
      <c r="L265" s="47">
        <v>907.62619933371127</v>
      </c>
      <c r="M265" s="49">
        <v>148.35764076674513</v>
      </c>
      <c r="N265" s="49">
        <v>156.55045991397483</v>
      </c>
      <c r="O265" s="47">
        <v>342.77527009397568</v>
      </c>
      <c r="P265" s="47">
        <v>187.43660869677197</v>
      </c>
      <c r="Q265" s="49">
        <v>281.27492689671817</v>
      </c>
      <c r="R265" s="49">
        <v>82.035246292884182</v>
      </c>
      <c r="S265" s="47">
        <v>57.700290852053229</v>
      </c>
      <c r="T265" s="49">
        <v>91.872714257071252</v>
      </c>
      <c r="U265" s="49">
        <v>4.3499999999999996</v>
      </c>
      <c r="V265" s="49">
        <v>3.6072085014223823</v>
      </c>
      <c r="W265" s="49">
        <v>1.52</v>
      </c>
      <c r="X265" s="49">
        <v>34.93892861083723</v>
      </c>
      <c r="Y265" s="49"/>
      <c r="Z265" s="49"/>
      <c r="AA265" s="49"/>
      <c r="AB265" s="49"/>
      <c r="AC265" s="49"/>
      <c r="AD265" s="49"/>
      <c r="AE265" s="49"/>
      <c r="AF265" s="49"/>
      <c r="AG265" s="53"/>
    </row>
    <row r="266" spans="1:33" ht="15" thickBot="1" x14ac:dyDescent="0.2">
      <c r="A266" t="s">
        <v>1098</v>
      </c>
      <c r="B266" s="44" t="s">
        <v>362</v>
      </c>
      <c r="C266" s="129" t="s">
        <v>599</v>
      </c>
      <c r="D266" s="23" t="s">
        <v>1094</v>
      </c>
      <c r="E266" s="35">
        <v>2</v>
      </c>
      <c r="F266" s="54">
        <v>880</v>
      </c>
      <c r="G266" s="56">
        <v>6.5008855974616715</v>
      </c>
      <c r="H266" s="56">
        <v>6.7998886728950474</v>
      </c>
      <c r="I266" s="56">
        <v>10.962743260937129</v>
      </c>
      <c r="J266" s="56">
        <v>102.8150685069976</v>
      </c>
      <c r="K266" s="56">
        <v>74.973492062946647</v>
      </c>
      <c r="L266" s="54">
        <v>910.9462129527991</v>
      </c>
      <c r="M266" s="56">
        <v>115.76901642217585</v>
      </c>
      <c r="N266" s="56">
        <v>183.98230088495575</v>
      </c>
      <c r="O266" s="54">
        <v>395.64814935045251</v>
      </c>
      <c r="P266" s="54">
        <v>226.63877306643181</v>
      </c>
      <c r="Q266" s="56">
        <v>249.23441062834377</v>
      </c>
      <c r="R266" s="56">
        <v>79.715024253744531</v>
      </c>
      <c r="S266" s="54">
        <v>55.456684296165484</v>
      </c>
      <c r="T266" s="56">
        <v>88.449438202247194</v>
      </c>
      <c r="U266" s="56">
        <v>4.21</v>
      </c>
      <c r="V266" s="56">
        <v>3.2120624044041706</v>
      </c>
      <c r="W266" s="56">
        <v>1.38</v>
      </c>
      <c r="X266" s="56">
        <v>32.108583829858468</v>
      </c>
      <c r="Y266" s="56"/>
      <c r="Z266" s="56"/>
      <c r="AA266" s="56"/>
      <c r="AB266" s="56"/>
      <c r="AC266" s="56"/>
      <c r="AD266" s="56"/>
      <c r="AE266" s="56"/>
      <c r="AF266" s="56"/>
      <c r="AG266" s="60"/>
    </row>
    <row r="267" spans="1:33" ht="15" thickBot="1" x14ac:dyDescent="0.2">
      <c r="A267" t="s">
        <v>1098</v>
      </c>
      <c r="B267" s="44" t="s">
        <v>362</v>
      </c>
      <c r="C267" s="129" t="s">
        <v>600</v>
      </c>
      <c r="D267" s="23" t="s">
        <v>1094</v>
      </c>
      <c r="E267" s="35">
        <v>3</v>
      </c>
      <c r="F267" s="54">
        <v>880</v>
      </c>
      <c r="G267" s="56">
        <v>6.3376043960500352</v>
      </c>
      <c r="H267" s="56">
        <v>6.5769020197539181</v>
      </c>
      <c r="I267" s="56">
        <v>10.70678024039729</v>
      </c>
      <c r="J267" s="56">
        <v>94.03036399106719</v>
      </c>
      <c r="K267" s="56">
        <v>58.43695157432353</v>
      </c>
      <c r="L267" s="54">
        <v>915.12980769562876</v>
      </c>
      <c r="M267" s="56">
        <v>92.154545454545456</v>
      </c>
      <c r="N267" s="56">
        <v>216.2443422031013</v>
      </c>
      <c r="O267" s="54">
        <v>432.22818012008605</v>
      </c>
      <c r="P267" s="54">
        <v>249.90001522138385</v>
      </c>
      <c r="Q267" s="56">
        <v>274.33384036111357</v>
      </c>
      <c r="R267" s="56">
        <v>77.568435822849523</v>
      </c>
      <c r="S267" s="54">
        <v>53.730933206432397</v>
      </c>
      <c r="T267" s="56">
        <v>83.988976927437633</v>
      </c>
      <c r="U267" s="56">
        <v>4.09</v>
      </c>
      <c r="V267" s="56">
        <v>2.933832662502319</v>
      </c>
      <c r="W267" s="56">
        <v>1.27</v>
      </c>
      <c r="X267" s="56">
        <v>30.152314503722192</v>
      </c>
      <c r="Y267" s="56"/>
      <c r="Z267" s="56"/>
      <c r="AA267" s="56"/>
      <c r="AB267" s="56"/>
      <c r="AC267" s="56"/>
      <c r="AD267" s="56"/>
      <c r="AE267" s="56"/>
      <c r="AF267" s="56"/>
      <c r="AG267" s="60"/>
    </row>
    <row r="268" spans="1:33" ht="15" thickBot="1" x14ac:dyDescent="0.2">
      <c r="A268" t="s">
        <v>1098</v>
      </c>
      <c r="B268" s="44" t="s">
        <v>362</v>
      </c>
      <c r="C268" s="129" t="s">
        <v>601</v>
      </c>
      <c r="D268" s="23" t="s">
        <v>1094</v>
      </c>
      <c r="E268" s="35">
        <v>4</v>
      </c>
      <c r="F268" s="54">
        <v>880</v>
      </c>
      <c r="G268" s="56">
        <v>5.638844539703519</v>
      </c>
      <c r="H268" s="56">
        <v>5.6877488499684681</v>
      </c>
      <c r="I268" s="56">
        <v>9.7318780866506778</v>
      </c>
      <c r="J268" s="56">
        <v>80.245023428522742</v>
      </c>
      <c r="K268" s="56">
        <v>42.131542017002104</v>
      </c>
      <c r="L268" s="54">
        <v>918.81720243402935</v>
      </c>
      <c r="M268" s="56">
        <v>67.604321387064488</v>
      </c>
      <c r="N268" s="56">
        <v>253.60251909593063</v>
      </c>
      <c r="O268" s="54">
        <v>471.9587802792048</v>
      </c>
      <c r="P268" s="54">
        <v>291.23333729429828</v>
      </c>
      <c r="Q268" s="56">
        <v>258.79916881883884</v>
      </c>
      <c r="R268" s="56">
        <v>70.27595572009848</v>
      </c>
      <c r="S268" s="54">
        <v>51.762708865458769</v>
      </c>
      <c r="T268" s="56">
        <v>80.889815408163258</v>
      </c>
      <c r="U268" s="56">
        <v>4</v>
      </c>
      <c r="V268" s="56">
        <v>2.253420420147378</v>
      </c>
      <c r="W268" s="56">
        <v>1.18</v>
      </c>
      <c r="X268" s="56">
        <v>23.625750833236335</v>
      </c>
      <c r="Y268" s="56"/>
      <c r="Z268" s="56"/>
      <c r="AA268" s="56"/>
      <c r="AB268" s="56"/>
      <c r="AC268" s="56"/>
      <c r="AD268" s="56"/>
      <c r="AE268" s="56"/>
      <c r="AF268" s="56"/>
      <c r="AG268" s="60"/>
    </row>
    <row r="269" spans="1:33" ht="15" thickBot="1" x14ac:dyDescent="0.2">
      <c r="A269" t="s">
        <v>1098</v>
      </c>
      <c r="B269" s="44" t="s">
        <v>362</v>
      </c>
      <c r="C269" s="129" t="s">
        <v>602</v>
      </c>
      <c r="D269" s="23" t="s">
        <v>1094</v>
      </c>
      <c r="E269" s="35">
        <v>5</v>
      </c>
      <c r="F269" s="54">
        <v>880</v>
      </c>
      <c r="G269" s="56">
        <v>4.8058419987763239</v>
      </c>
      <c r="H269" s="56">
        <v>4.6291454859858367</v>
      </c>
      <c r="I269" s="56">
        <v>8.522719984004441</v>
      </c>
      <c r="J269" s="56">
        <v>68.287423917829472</v>
      </c>
      <c r="K269" s="56">
        <v>34.584578206183487</v>
      </c>
      <c r="L269" s="54">
        <v>926.37616380714383</v>
      </c>
      <c r="M269" s="56">
        <v>55.901842049818363</v>
      </c>
      <c r="N269" s="56">
        <v>265.94502724485147</v>
      </c>
      <c r="O269" s="54">
        <v>507.25576751950337</v>
      </c>
      <c r="P269" s="54">
        <v>300.5928286677659</v>
      </c>
      <c r="Q269" s="56">
        <v>253.70392276603812</v>
      </c>
      <c r="R269" s="56">
        <v>61.437040089221846</v>
      </c>
      <c r="S269" s="54">
        <v>50.741194429993506</v>
      </c>
      <c r="T269" s="56">
        <v>77.450467105263144</v>
      </c>
      <c r="U269" s="56">
        <v>3.93</v>
      </c>
      <c r="V269" s="56">
        <v>1.856690263264041</v>
      </c>
      <c r="W269" s="56">
        <v>1.1299999999999999</v>
      </c>
      <c r="X269" s="56">
        <v>21.103039237732279</v>
      </c>
      <c r="Y269" s="56"/>
      <c r="Z269" s="56"/>
      <c r="AA269" s="56"/>
      <c r="AB269" s="56"/>
      <c r="AC269" s="56"/>
      <c r="AD269" s="56"/>
      <c r="AE269" s="56"/>
      <c r="AF269" s="56"/>
      <c r="AG269" s="60"/>
    </row>
    <row r="270" spans="1:33" ht="15" thickBot="1" x14ac:dyDescent="0.2">
      <c r="A270" t="s">
        <v>1098</v>
      </c>
      <c r="B270" s="44" t="s">
        <v>369</v>
      </c>
      <c r="C270" s="132" t="s">
        <v>603</v>
      </c>
      <c r="D270" s="23" t="s">
        <v>1094</v>
      </c>
      <c r="E270" s="46">
        <v>1</v>
      </c>
      <c r="F270" s="61">
        <v>880</v>
      </c>
      <c r="G270" s="63">
        <v>6.3881719064270408</v>
      </c>
      <c r="H270" s="63">
        <v>6.5827128884162009</v>
      </c>
      <c r="I270" s="63">
        <v>10.854677068077168</v>
      </c>
      <c r="J270" s="63">
        <v>125.26417261282693</v>
      </c>
      <c r="K270" s="63">
        <v>125.31275403289912</v>
      </c>
      <c r="L270" s="61">
        <v>911.9721663672542</v>
      </c>
      <c r="M270" s="63">
        <v>187.84600028608267</v>
      </c>
      <c r="N270" s="63">
        <v>220.10082348970442</v>
      </c>
      <c r="O270" s="61">
        <v>465.75282583248008</v>
      </c>
      <c r="P270" s="61">
        <v>253.81041152970823</v>
      </c>
      <c r="Q270" s="63">
        <v>150.40072510583738</v>
      </c>
      <c r="R270" s="63">
        <v>77.98622454244142</v>
      </c>
      <c r="S270" s="61">
        <v>59.035276075373481</v>
      </c>
      <c r="T270" s="63">
        <v>87.269938183015128</v>
      </c>
      <c r="U270" s="63">
        <v>2.89</v>
      </c>
      <c r="V270" s="63">
        <v>4.2653651916607531</v>
      </c>
      <c r="W270" s="63">
        <v>1.36</v>
      </c>
      <c r="X270" s="63">
        <v>33.117703108044608</v>
      </c>
      <c r="Y270" s="63"/>
      <c r="Z270" s="63"/>
      <c r="AA270" s="63"/>
      <c r="AB270" s="63"/>
      <c r="AC270" s="63"/>
      <c r="AD270" s="63"/>
      <c r="AE270" s="63"/>
      <c r="AF270" s="63"/>
      <c r="AG270" s="67"/>
    </row>
    <row r="271" spans="1:33" ht="15" thickBot="1" x14ac:dyDescent="0.2">
      <c r="A271" t="s">
        <v>1098</v>
      </c>
      <c r="B271" s="44" t="s">
        <v>369</v>
      </c>
      <c r="C271" s="129" t="s">
        <v>604</v>
      </c>
      <c r="D271" s="23" t="s">
        <v>1094</v>
      </c>
      <c r="E271" s="35">
        <v>2</v>
      </c>
      <c r="F271" s="36">
        <v>880</v>
      </c>
      <c r="G271" s="38">
        <v>5.9401887166214946</v>
      </c>
      <c r="H271" s="38">
        <v>6.0197176976057527</v>
      </c>
      <c r="I271" s="38">
        <v>10.2046144505708</v>
      </c>
      <c r="J271" s="38">
        <v>113.44900410138865</v>
      </c>
      <c r="K271" s="38">
        <v>107.45292603534797</v>
      </c>
      <c r="L271" s="36">
        <v>912.84780800056842</v>
      </c>
      <c r="M271" s="38">
        <v>162.78230192336954</v>
      </c>
      <c r="N271" s="38">
        <v>267.98078894055476</v>
      </c>
      <c r="O271" s="36">
        <v>542.16487880776231</v>
      </c>
      <c r="P271" s="36">
        <v>302.71235003192692</v>
      </c>
      <c r="Q271" s="38">
        <v>96.085952304451354</v>
      </c>
      <c r="R271" s="38">
        <v>73.835611730750827</v>
      </c>
      <c r="S271" s="36">
        <v>58.013468150619694</v>
      </c>
      <c r="T271" s="38">
        <v>86.401389776482006</v>
      </c>
      <c r="U271" s="38">
        <v>2.75</v>
      </c>
      <c r="V271" s="38">
        <v>3.9012011194132721</v>
      </c>
      <c r="W271" s="38">
        <v>1.31</v>
      </c>
      <c r="X271" s="38">
        <v>33.182201223902105</v>
      </c>
      <c r="Y271" s="38"/>
      <c r="Z271" s="38"/>
      <c r="AA271" s="38"/>
      <c r="AB271" s="38"/>
      <c r="AC271" s="38"/>
      <c r="AD271" s="38"/>
      <c r="AE271" s="38"/>
      <c r="AF271" s="38"/>
      <c r="AG271" s="42"/>
    </row>
    <row r="272" spans="1:33" ht="15" thickBot="1" x14ac:dyDescent="0.2">
      <c r="A272" t="s">
        <v>1098</v>
      </c>
      <c r="B272" s="44" t="s">
        <v>369</v>
      </c>
      <c r="C272" s="129" t="s">
        <v>605</v>
      </c>
      <c r="D272" s="23" t="s">
        <v>1094</v>
      </c>
      <c r="E272" s="35">
        <v>3</v>
      </c>
      <c r="F272" s="36">
        <v>880</v>
      </c>
      <c r="G272" s="38">
        <v>4.9445345861731207</v>
      </c>
      <c r="H272" s="38">
        <v>4.7767616003383573</v>
      </c>
      <c r="I272" s="38">
        <v>8.7473267939322081</v>
      </c>
      <c r="J272" s="38">
        <v>92.180520994357209</v>
      </c>
      <c r="K272" s="38">
        <v>77.262214478644339</v>
      </c>
      <c r="L272" s="36">
        <v>912.61354734535837</v>
      </c>
      <c r="M272" s="38">
        <v>118.07177256503422</v>
      </c>
      <c r="N272" s="38">
        <v>300.66923267870538</v>
      </c>
      <c r="O272" s="36">
        <v>611.90640126628136</v>
      </c>
      <c r="P272" s="36">
        <v>342.95015353329416</v>
      </c>
      <c r="Q272" s="38">
        <v>82.070802482765075</v>
      </c>
      <c r="R272" s="38">
        <v>63.721093140142685</v>
      </c>
      <c r="S272" s="36">
        <v>55.134284308768223</v>
      </c>
      <c r="T272" s="38">
        <v>86.776755552427872</v>
      </c>
      <c r="U272" s="38">
        <v>2.64</v>
      </c>
      <c r="V272" s="38">
        <v>3.1994076878202478</v>
      </c>
      <c r="W272" s="38">
        <v>1.27</v>
      </c>
      <c r="X272" s="38">
        <v>31.084151621162476</v>
      </c>
      <c r="Y272" s="38"/>
      <c r="Z272" s="38"/>
      <c r="AA272" s="38"/>
      <c r="AB272" s="38"/>
      <c r="AC272" s="38"/>
      <c r="AD272" s="38"/>
      <c r="AE272" s="38"/>
      <c r="AF272" s="38"/>
      <c r="AG272" s="42"/>
    </row>
    <row r="273" spans="1:33" ht="15" thickBot="1" x14ac:dyDescent="0.2">
      <c r="A273" t="s">
        <v>1098</v>
      </c>
      <c r="B273" s="44" t="s">
        <v>369</v>
      </c>
      <c r="C273" s="129" t="s">
        <v>606</v>
      </c>
      <c r="D273" s="23" t="s">
        <v>1094</v>
      </c>
      <c r="E273" s="35">
        <v>4</v>
      </c>
      <c r="F273" s="36">
        <v>880</v>
      </c>
      <c r="G273" s="38">
        <v>3.9173871454298621</v>
      </c>
      <c r="H273" s="38">
        <v>3.5105113732213091</v>
      </c>
      <c r="I273" s="38">
        <v>7.2033924872336046</v>
      </c>
      <c r="J273" s="38">
        <v>75.014497297672847</v>
      </c>
      <c r="K273" s="38">
        <v>65.356667828602241</v>
      </c>
      <c r="L273" s="36">
        <v>916.37058634094058</v>
      </c>
      <c r="M273" s="38">
        <v>102.15916501377565</v>
      </c>
      <c r="N273" s="38">
        <v>345.37571051927785</v>
      </c>
      <c r="O273" s="36">
        <v>667.8945046017725</v>
      </c>
      <c r="P273" s="36">
        <v>385.71454478852428</v>
      </c>
      <c r="Q273" s="38">
        <v>61.260420265669268</v>
      </c>
      <c r="R273" s="38">
        <v>52.121858704144103</v>
      </c>
      <c r="S273" s="36">
        <v>54.222385125717238</v>
      </c>
      <c r="T273" s="38">
        <v>82.845958977876847</v>
      </c>
      <c r="U273" s="38">
        <v>2.57</v>
      </c>
      <c r="V273" s="38">
        <v>2.9135438521237407</v>
      </c>
      <c r="W273" s="38">
        <v>1.23</v>
      </c>
      <c r="X273" s="38">
        <v>30.088395649459507</v>
      </c>
      <c r="Y273" s="38"/>
      <c r="Z273" s="38"/>
      <c r="AA273" s="38"/>
      <c r="AB273" s="38"/>
      <c r="AC273" s="38"/>
      <c r="AD273" s="38"/>
      <c r="AE273" s="38"/>
      <c r="AF273" s="38"/>
      <c r="AG273" s="42"/>
    </row>
    <row r="274" spans="1:33" ht="15" thickBot="1" x14ac:dyDescent="0.2">
      <c r="A274" t="s">
        <v>1098</v>
      </c>
      <c r="B274" s="44" t="s">
        <v>369</v>
      </c>
      <c r="C274" s="129" t="s">
        <v>607</v>
      </c>
      <c r="D274" s="23" t="s">
        <v>1094</v>
      </c>
      <c r="E274" s="35">
        <v>5</v>
      </c>
      <c r="F274" s="36">
        <v>880</v>
      </c>
      <c r="G274" s="38">
        <v>3.3864380629946882</v>
      </c>
      <c r="H274" s="38">
        <v>2.894625763182114</v>
      </c>
      <c r="I274" s="38">
        <v>6.3545453717487055</v>
      </c>
      <c r="J274" s="38">
        <v>64.720956313983876</v>
      </c>
      <c r="K274" s="38">
        <v>56.381499076062909</v>
      </c>
      <c r="L274" s="36">
        <v>916.96566382456274</v>
      </c>
      <c r="M274" s="38">
        <v>87.777204545454538</v>
      </c>
      <c r="N274" s="38">
        <v>358.51072964530186</v>
      </c>
      <c r="O274" s="36">
        <v>687.31136959781941</v>
      </c>
      <c r="P274" s="36">
        <v>399.94055878905561</v>
      </c>
      <c r="Q274" s="38">
        <v>59.366919278918488</v>
      </c>
      <c r="R274" s="38">
        <v>46.01529545613483</v>
      </c>
      <c r="S274" s="36">
        <v>53.311828492028738</v>
      </c>
      <c r="T274" s="38">
        <v>82.389977526432247</v>
      </c>
      <c r="U274" s="38">
        <v>2.54</v>
      </c>
      <c r="V274" s="38">
        <v>2.4086794865710459</v>
      </c>
      <c r="W274" s="38">
        <v>1.2</v>
      </c>
      <c r="X274" s="38">
        <v>26.343322621345227</v>
      </c>
      <c r="Y274" s="38"/>
      <c r="Z274" s="38"/>
      <c r="AA274" s="38"/>
      <c r="AB274" s="38"/>
      <c r="AC274" s="38"/>
      <c r="AD274" s="38"/>
      <c r="AE274" s="38"/>
      <c r="AF274" s="38"/>
      <c r="AG274" s="42"/>
    </row>
    <row r="275" spans="1:33" ht="15" thickBot="1" x14ac:dyDescent="0.2">
      <c r="A275" t="s">
        <v>1098</v>
      </c>
      <c r="B275" s="44" t="s">
        <v>1090</v>
      </c>
      <c r="C275" s="132" t="s">
        <v>608</v>
      </c>
      <c r="D275" s="23" t="s">
        <v>1094</v>
      </c>
      <c r="E275" s="46">
        <v>1</v>
      </c>
      <c r="F275" s="47">
        <v>880</v>
      </c>
      <c r="G275" s="49">
        <v>6.5615822472524705</v>
      </c>
      <c r="H275" s="49">
        <v>6.8113446173487446</v>
      </c>
      <c r="I275" s="49">
        <v>11.105065445366165</v>
      </c>
      <c r="J275" s="49">
        <v>151.08001949538129</v>
      </c>
      <c r="K275" s="49">
        <v>191.1713812898459</v>
      </c>
      <c r="L275" s="47">
        <v>870.96357084510544</v>
      </c>
      <c r="M275" s="49">
        <v>283.65317307692311</v>
      </c>
      <c r="N275" s="49">
        <v>108.1700639577588</v>
      </c>
      <c r="O275" s="47">
        <v>235.98438016528928</v>
      </c>
      <c r="P275" s="47">
        <v>164.91634615384612</v>
      </c>
      <c r="Q275" s="49">
        <v>84.487310414629675</v>
      </c>
      <c r="R275" s="49">
        <v>79.95138931178127</v>
      </c>
      <c r="S275" s="47">
        <v>62.258778369646002</v>
      </c>
      <c r="T275" s="49">
        <v>125.12307521775064</v>
      </c>
      <c r="U275" s="49">
        <v>14.57</v>
      </c>
      <c r="V275" s="49">
        <v>4.1888000000000005</v>
      </c>
      <c r="W275" s="49">
        <v>1.82</v>
      </c>
      <c r="X275" s="49">
        <v>33.121099999999998</v>
      </c>
      <c r="Y275" s="49"/>
      <c r="Z275" s="49"/>
      <c r="AA275" s="49"/>
      <c r="AB275" s="49"/>
      <c r="AC275" s="49"/>
      <c r="AD275" s="49"/>
      <c r="AE275" s="49"/>
      <c r="AF275" s="49"/>
      <c r="AG275" s="53"/>
    </row>
    <row r="276" spans="1:33" ht="15" thickBot="1" x14ac:dyDescent="0.2">
      <c r="A276" t="s">
        <v>1098</v>
      </c>
      <c r="B276" s="44" t="s">
        <v>1090</v>
      </c>
      <c r="C276" s="129" t="s">
        <v>609</v>
      </c>
      <c r="D276" s="23" t="s">
        <v>1094</v>
      </c>
      <c r="E276" s="35">
        <v>2</v>
      </c>
      <c r="F276" s="54">
        <v>880</v>
      </c>
      <c r="G276" s="56">
        <v>6.46374659524969</v>
      </c>
      <c r="H276" s="56">
        <v>6.6969898363678704</v>
      </c>
      <c r="I276" s="56">
        <v>10.963061676492224</v>
      </c>
      <c r="J276" s="56">
        <v>144.86194051976247</v>
      </c>
      <c r="K276" s="56">
        <v>175.7604711574613</v>
      </c>
      <c r="L276" s="54">
        <v>878.73692897584942</v>
      </c>
      <c r="M276" s="56">
        <v>261.87771891306875</v>
      </c>
      <c r="N276" s="56">
        <v>131.72642240036123</v>
      </c>
      <c r="O276" s="54">
        <v>260.66278697856228</v>
      </c>
      <c r="P276" s="54">
        <v>191.8231276172622</v>
      </c>
      <c r="Q276" s="56">
        <v>73.557566102526991</v>
      </c>
      <c r="R276" s="56">
        <v>79.120204480234804</v>
      </c>
      <c r="S276" s="54">
        <v>61.909103312246508</v>
      </c>
      <c r="T276" s="56">
        <v>121.73085977395759</v>
      </c>
      <c r="U276" s="56">
        <v>14.53</v>
      </c>
      <c r="V276" s="56">
        <v>4.1903000000000006</v>
      </c>
      <c r="W276" s="56">
        <v>1.89</v>
      </c>
      <c r="X276" s="56">
        <v>34.674199999999999</v>
      </c>
      <c r="Y276" s="56"/>
      <c r="Z276" s="56"/>
      <c r="AA276" s="56"/>
      <c r="AB276" s="56"/>
      <c r="AC276" s="56"/>
      <c r="AD276" s="56"/>
      <c r="AE276" s="56"/>
      <c r="AF276" s="56"/>
      <c r="AG276" s="60"/>
    </row>
    <row r="277" spans="1:33" ht="15" thickBot="1" x14ac:dyDescent="0.2">
      <c r="A277" t="s">
        <v>1098</v>
      </c>
      <c r="B277" s="44" t="s">
        <v>1090</v>
      </c>
      <c r="C277" s="129" t="s">
        <v>610</v>
      </c>
      <c r="D277" s="23" t="s">
        <v>1094</v>
      </c>
      <c r="E277" s="35">
        <v>3</v>
      </c>
      <c r="F277" s="54">
        <v>880</v>
      </c>
      <c r="G277" s="56">
        <v>6.4303432618859517</v>
      </c>
      <c r="H277" s="56">
        <v>6.6541441997033424</v>
      </c>
      <c r="I277" s="56">
        <v>10.920877761204281</v>
      </c>
      <c r="J277" s="56">
        <v>141.86514087104533</v>
      </c>
      <c r="K277" s="56">
        <v>172.96867326149555</v>
      </c>
      <c r="L277" s="54">
        <v>883.98648648648646</v>
      </c>
      <c r="M277" s="56">
        <v>255.7770164548831</v>
      </c>
      <c r="N277" s="56">
        <v>139.97657790568175</v>
      </c>
      <c r="O277" s="54">
        <v>261.57894736842104</v>
      </c>
      <c r="P277" s="54">
        <v>200.59668005171548</v>
      </c>
      <c r="Q277" s="56">
        <v>75.028123846372353</v>
      </c>
      <c r="R277" s="56">
        <v>78.433292892437606</v>
      </c>
      <c r="S277" s="54">
        <v>61.979041116252255</v>
      </c>
      <c r="T277" s="56">
        <v>115.89285714285715</v>
      </c>
      <c r="U277" s="56">
        <v>14.56</v>
      </c>
      <c r="V277" s="56">
        <v>4.1294000000000004</v>
      </c>
      <c r="W277" s="56">
        <v>1.94</v>
      </c>
      <c r="X277" s="56">
        <v>35.987299999999998</v>
      </c>
      <c r="Y277" s="56"/>
      <c r="Z277" s="56"/>
      <c r="AA277" s="56"/>
      <c r="AB277" s="56"/>
      <c r="AC277" s="56"/>
      <c r="AD277" s="56"/>
      <c r="AE277" s="56"/>
      <c r="AF277" s="56"/>
      <c r="AG277" s="60"/>
    </row>
    <row r="278" spans="1:33" ht="15" thickBot="1" x14ac:dyDescent="0.2">
      <c r="A278" t="s">
        <v>1098</v>
      </c>
      <c r="B278" s="44" t="s">
        <v>1090</v>
      </c>
      <c r="C278" s="129" t="s">
        <v>611</v>
      </c>
      <c r="D278" s="23" t="s">
        <v>1094</v>
      </c>
      <c r="E278" s="35">
        <v>4</v>
      </c>
      <c r="F278" s="54">
        <v>880</v>
      </c>
      <c r="G278" s="56">
        <v>6.1649082634424177</v>
      </c>
      <c r="H278" s="56">
        <v>6.3223810374747282</v>
      </c>
      <c r="I278" s="56">
        <v>10.534668082021685</v>
      </c>
      <c r="J278" s="56">
        <v>135.43382464412849</v>
      </c>
      <c r="K278" s="56">
        <v>160.92771403411598</v>
      </c>
      <c r="L278" s="54">
        <v>885.00766499963584</v>
      </c>
      <c r="M278" s="56">
        <v>239.28532492212676</v>
      </c>
      <c r="N278" s="56">
        <v>159.17575647852203</v>
      </c>
      <c r="O278" s="54">
        <v>264.56566810585878</v>
      </c>
      <c r="P278" s="54">
        <v>217.59599375032832</v>
      </c>
      <c r="Q278" s="56">
        <v>96.39585912767437</v>
      </c>
      <c r="R278" s="56">
        <v>76.199043299683566</v>
      </c>
      <c r="S278" s="54">
        <v>61.529334055103064</v>
      </c>
      <c r="T278" s="56">
        <v>121.1061946902655</v>
      </c>
      <c r="U278" s="56">
        <v>14.66</v>
      </c>
      <c r="V278" s="56">
        <v>4.0061</v>
      </c>
      <c r="W278" s="56">
        <v>1.98</v>
      </c>
      <c r="X278" s="56">
        <v>37.060400000000001</v>
      </c>
      <c r="Y278" s="56"/>
      <c r="Z278" s="56"/>
      <c r="AA278" s="56"/>
      <c r="AB278" s="56"/>
      <c r="AC278" s="56"/>
      <c r="AD278" s="56"/>
      <c r="AE278" s="56"/>
      <c r="AF278" s="56"/>
      <c r="AG278" s="60"/>
    </row>
    <row r="279" spans="1:33" ht="15" thickBot="1" x14ac:dyDescent="0.2">
      <c r="A279" t="s">
        <v>1098</v>
      </c>
      <c r="B279" s="44" t="s">
        <v>1090</v>
      </c>
      <c r="C279" s="129" t="s">
        <v>612</v>
      </c>
      <c r="D279" s="23" t="s">
        <v>1094</v>
      </c>
      <c r="E279" s="35">
        <v>5</v>
      </c>
      <c r="F279" s="54">
        <v>880</v>
      </c>
      <c r="G279" s="56">
        <v>5.7916715400505199</v>
      </c>
      <c r="H279" s="56">
        <v>5.8679806637446461</v>
      </c>
      <c r="I279" s="56">
        <v>9.9939856434210022</v>
      </c>
      <c r="J279" s="56">
        <v>126.52553418482177</v>
      </c>
      <c r="K279" s="56">
        <v>143.18988866370148</v>
      </c>
      <c r="L279" s="54">
        <v>880.05725592779834</v>
      </c>
      <c r="M279" s="56">
        <v>213.63750674105171</v>
      </c>
      <c r="N279" s="56">
        <v>186.05828882394087</v>
      </c>
      <c r="O279" s="54">
        <v>294.20362474189051</v>
      </c>
      <c r="P279" s="54">
        <v>254.97375829413104</v>
      </c>
      <c r="Q279" s="56">
        <v>72.95841241389148</v>
      </c>
      <c r="R279" s="56">
        <v>72.844071723227728</v>
      </c>
      <c r="S279" s="54">
        <v>60.415737196621507</v>
      </c>
      <c r="T279" s="56">
        <v>120.0649620661008</v>
      </c>
      <c r="U279" s="56">
        <v>14.84</v>
      </c>
      <c r="V279" s="56">
        <v>3.8204000000000002</v>
      </c>
      <c r="W279" s="56">
        <v>2</v>
      </c>
      <c r="X279" s="56">
        <v>37.893500000000003</v>
      </c>
      <c r="Y279" s="56"/>
      <c r="Z279" s="56"/>
      <c r="AA279" s="56"/>
      <c r="AB279" s="56"/>
      <c r="AC279" s="56"/>
      <c r="AD279" s="56"/>
      <c r="AE279" s="56"/>
      <c r="AF279" s="56"/>
      <c r="AG279" s="60"/>
    </row>
    <row r="280" spans="1:33" ht="15" thickBot="1" x14ac:dyDescent="0.2">
      <c r="A280" t="s">
        <v>1098</v>
      </c>
      <c r="B280" s="44" t="s">
        <v>1091</v>
      </c>
      <c r="C280" s="132" t="s">
        <v>613</v>
      </c>
      <c r="D280" s="23" t="s">
        <v>1094</v>
      </c>
      <c r="E280" s="46">
        <v>1</v>
      </c>
      <c r="F280" s="61">
        <v>880</v>
      </c>
      <c r="G280" s="63">
        <v>6.2208750160953423</v>
      </c>
      <c r="H280" s="63">
        <v>6.3634815191141492</v>
      </c>
      <c r="I280" s="63">
        <v>10.651707701760964</v>
      </c>
      <c r="J280" s="63">
        <v>142.4954409230115</v>
      </c>
      <c r="K280" s="63">
        <v>167.56597299598954</v>
      </c>
      <c r="L280" s="61">
        <v>891.24109358288422</v>
      </c>
      <c r="M280" s="63">
        <v>247.05442587711769</v>
      </c>
      <c r="N280" s="63">
        <v>125.40078347817021</v>
      </c>
      <c r="O280" s="61">
        <v>229.22388126561719</v>
      </c>
      <c r="P280" s="61">
        <v>166.12542524319116</v>
      </c>
      <c r="Q280" s="63">
        <v>95.596623242388574</v>
      </c>
      <c r="R280" s="63">
        <v>75.829007167216247</v>
      </c>
      <c r="S280" s="61">
        <v>60.82563810932097</v>
      </c>
      <c r="T280" s="63">
        <v>108.73571421212716</v>
      </c>
      <c r="U280" s="63">
        <v>13.78</v>
      </c>
      <c r="V280" s="63">
        <v>3.6517331543348148</v>
      </c>
      <c r="W280" s="63">
        <v>2.6</v>
      </c>
      <c r="X280" s="63">
        <v>29.917083476813865</v>
      </c>
      <c r="Y280" s="63"/>
      <c r="Z280" s="63"/>
      <c r="AA280" s="63"/>
      <c r="AB280" s="63"/>
      <c r="AC280" s="63"/>
      <c r="AD280" s="63"/>
      <c r="AE280" s="63"/>
      <c r="AF280" s="63"/>
      <c r="AG280" s="67"/>
    </row>
    <row r="281" spans="1:33" ht="15" thickBot="1" x14ac:dyDescent="0.2">
      <c r="A281" t="s">
        <v>1098</v>
      </c>
      <c r="B281" s="44" t="s">
        <v>1091</v>
      </c>
      <c r="C281" s="129" t="s">
        <v>614</v>
      </c>
      <c r="D281" s="23" t="s">
        <v>1094</v>
      </c>
      <c r="E281" s="35">
        <v>2</v>
      </c>
      <c r="F281" s="36">
        <v>880</v>
      </c>
      <c r="G281" s="38">
        <v>6.2762252028538486</v>
      </c>
      <c r="H281" s="38">
        <v>6.4387203133868001</v>
      </c>
      <c r="I281" s="38">
        <v>10.694042910540249</v>
      </c>
      <c r="J281" s="38">
        <v>135.56948934521137</v>
      </c>
      <c r="K281" s="38">
        <v>149.52099858881752</v>
      </c>
      <c r="L281" s="36">
        <v>895.99334073251941</v>
      </c>
      <c r="M281" s="38">
        <v>222.19478373921794</v>
      </c>
      <c r="N281" s="38">
        <v>155.4872363606782</v>
      </c>
      <c r="O281" s="36">
        <v>268.64370941403257</v>
      </c>
      <c r="P281" s="36">
        <v>208.27246516825451</v>
      </c>
      <c r="Q281" s="38">
        <v>97.311157068695664</v>
      </c>
      <c r="R281" s="38">
        <v>76.768360683166435</v>
      </c>
      <c r="S281" s="36">
        <v>60.418535361348148</v>
      </c>
      <c r="T281" s="38">
        <v>103.93939393939394</v>
      </c>
      <c r="U281" s="38">
        <v>14.2</v>
      </c>
      <c r="V281" s="38">
        <v>3.4070059816613494</v>
      </c>
      <c r="W281" s="38">
        <v>2.59</v>
      </c>
      <c r="X281" s="38">
        <v>31.340290230529376</v>
      </c>
      <c r="Y281" s="38"/>
      <c r="Z281" s="38"/>
      <c r="AA281" s="38"/>
      <c r="AB281" s="38"/>
      <c r="AC281" s="38"/>
      <c r="AD281" s="38"/>
      <c r="AE281" s="38"/>
      <c r="AF281" s="38"/>
      <c r="AG281" s="42"/>
    </row>
    <row r="282" spans="1:33" ht="15" thickBot="1" x14ac:dyDescent="0.2">
      <c r="A282" t="s">
        <v>1098</v>
      </c>
      <c r="B282" s="44" t="s">
        <v>1091</v>
      </c>
      <c r="C282" s="129" t="s">
        <v>615</v>
      </c>
      <c r="D282" s="23" t="s">
        <v>1094</v>
      </c>
      <c r="E282" s="35">
        <v>3</v>
      </c>
      <c r="F282" s="36">
        <v>880</v>
      </c>
      <c r="G282" s="38">
        <v>6.052999351556668</v>
      </c>
      <c r="H282" s="38">
        <v>6.1818282959646877</v>
      </c>
      <c r="I282" s="38">
        <v>10.386009980606746</v>
      </c>
      <c r="J282" s="38">
        <v>125.25878816467851</v>
      </c>
      <c r="K282" s="38">
        <v>131.66215911931147</v>
      </c>
      <c r="L282" s="36">
        <v>898.90586926461287</v>
      </c>
      <c r="M282" s="38">
        <v>196.351572453552</v>
      </c>
      <c r="N282" s="38">
        <v>177.33817752822659</v>
      </c>
      <c r="O282" s="36">
        <v>302.52007465559825</v>
      </c>
      <c r="P282" s="36">
        <v>224.79958431620864</v>
      </c>
      <c r="Q282" s="38">
        <v>99.827576964231383</v>
      </c>
      <c r="R282" s="38">
        <v>74.986428685508059</v>
      </c>
      <c r="S282" s="36">
        <v>59.564196356928136</v>
      </c>
      <c r="T282" s="38">
        <v>101.0812937056928</v>
      </c>
      <c r="U282" s="38">
        <v>14.45</v>
      </c>
      <c r="V282" s="38">
        <v>3.1921166356891613</v>
      </c>
      <c r="W282" s="38">
        <v>2.5499999999999998</v>
      </c>
      <c r="X282" s="38">
        <v>29.595755825740795</v>
      </c>
      <c r="Y282" s="38"/>
      <c r="Z282" s="38"/>
      <c r="AA282" s="38"/>
      <c r="AB282" s="38"/>
      <c r="AC282" s="38"/>
      <c r="AD282" s="38"/>
      <c r="AE282" s="38"/>
      <c r="AF282" s="38"/>
      <c r="AG282" s="42"/>
    </row>
    <row r="283" spans="1:33" ht="15" thickBot="1" x14ac:dyDescent="0.2">
      <c r="A283" t="s">
        <v>1098</v>
      </c>
      <c r="B283" s="44" t="s">
        <v>1091</v>
      </c>
      <c r="C283" s="129" t="s">
        <v>616</v>
      </c>
      <c r="D283" s="23" t="s">
        <v>1094</v>
      </c>
      <c r="E283" s="35">
        <v>4</v>
      </c>
      <c r="F283" s="36">
        <v>880</v>
      </c>
      <c r="G283" s="38">
        <v>5.4474547233353876</v>
      </c>
      <c r="H283" s="38">
        <v>5.4128338357763672</v>
      </c>
      <c r="I283" s="38">
        <v>9.4901448593258912</v>
      </c>
      <c r="J283" s="38">
        <v>109.23053326700062</v>
      </c>
      <c r="K283" s="38">
        <v>105.69588316063191</v>
      </c>
      <c r="L283" s="36">
        <v>903.08108341681566</v>
      </c>
      <c r="M283" s="38">
        <v>157.86041197154069</v>
      </c>
      <c r="N283" s="38">
        <v>233.99133721693926</v>
      </c>
      <c r="O283" s="36">
        <v>378.89537655082478</v>
      </c>
      <c r="P283" s="36">
        <v>301.3396121885786</v>
      </c>
      <c r="Q283" s="38">
        <v>110.01032020963254</v>
      </c>
      <c r="R283" s="38">
        <v>69.271769399545704</v>
      </c>
      <c r="S283" s="36">
        <v>57.612779065345023</v>
      </c>
      <c r="T283" s="38">
        <v>96.976379130434779</v>
      </c>
      <c r="U283" s="38">
        <v>14.52</v>
      </c>
      <c r="V283" s="38">
        <v>2.5661128595380225</v>
      </c>
      <c r="W283" s="38">
        <v>2.4900000000000002</v>
      </c>
      <c r="X283" s="38">
        <v>27.837638007286682</v>
      </c>
      <c r="Y283" s="38"/>
      <c r="Z283" s="38"/>
      <c r="AA283" s="38"/>
      <c r="AB283" s="38"/>
      <c r="AC283" s="38"/>
      <c r="AD283" s="38"/>
      <c r="AE283" s="38"/>
      <c r="AF283" s="38"/>
      <c r="AG283" s="42"/>
    </row>
    <row r="284" spans="1:33" ht="15" thickBot="1" x14ac:dyDescent="0.2">
      <c r="A284" t="s">
        <v>1098</v>
      </c>
      <c r="B284" s="44" t="s">
        <v>1091</v>
      </c>
      <c r="C284" s="129" t="s">
        <v>617</v>
      </c>
      <c r="D284" s="23" t="s">
        <v>1094</v>
      </c>
      <c r="E284" s="35">
        <v>5</v>
      </c>
      <c r="F284" s="36">
        <v>880</v>
      </c>
      <c r="G284" s="38">
        <v>5.0301713729591855</v>
      </c>
      <c r="H284" s="38">
        <v>4.8889490989267559</v>
      </c>
      <c r="I284" s="38">
        <v>8.8930458748586823</v>
      </c>
      <c r="J284" s="38">
        <v>101.64097437673735</v>
      </c>
      <c r="K284" s="38">
        <v>100.32215733443309</v>
      </c>
      <c r="L284" s="36">
        <v>903.55440580090863</v>
      </c>
      <c r="M284" s="38">
        <v>150.79826385575421</v>
      </c>
      <c r="N284" s="38">
        <v>263.39872347103443</v>
      </c>
      <c r="O284" s="36">
        <v>418.27099126308275</v>
      </c>
      <c r="P284" s="36">
        <v>327.66853774289814</v>
      </c>
      <c r="Q284" s="38">
        <v>94.981447654104556</v>
      </c>
      <c r="R284" s="38">
        <v>64.712315824911869</v>
      </c>
      <c r="S284" s="36">
        <v>57.38648497451922</v>
      </c>
      <c r="T284" s="38">
        <v>96.707936711763367</v>
      </c>
      <c r="U284" s="38">
        <v>14.42</v>
      </c>
      <c r="V284" s="38">
        <v>2.2911208838569355</v>
      </c>
      <c r="W284" s="38">
        <v>2.39</v>
      </c>
      <c r="X284" s="38">
        <v>25.44396677169637</v>
      </c>
      <c r="Y284" s="38"/>
      <c r="Z284" s="38"/>
      <c r="AA284" s="38"/>
      <c r="AB284" s="38"/>
      <c r="AC284" s="38"/>
      <c r="AD284" s="38"/>
      <c r="AE284" s="38"/>
      <c r="AF284" s="38"/>
      <c r="AG284" s="42"/>
    </row>
    <row r="285" spans="1:33" ht="15" thickBot="1" x14ac:dyDescent="0.2">
      <c r="A285" t="s">
        <v>1098</v>
      </c>
      <c r="B285" s="44" t="s">
        <v>1092</v>
      </c>
      <c r="C285" s="132" t="s">
        <v>618</v>
      </c>
      <c r="D285" s="23" t="s">
        <v>1094</v>
      </c>
      <c r="E285" s="46">
        <v>1</v>
      </c>
      <c r="F285" s="47">
        <v>880</v>
      </c>
      <c r="G285" s="49">
        <v>6.2851394526496369</v>
      </c>
      <c r="H285" s="49">
        <v>6.4502162399733374</v>
      </c>
      <c r="I285" s="49">
        <v>10.732391364668427</v>
      </c>
      <c r="J285" s="49">
        <v>133.30344259108711</v>
      </c>
      <c r="K285" s="49">
        <v>183.2316475875007</v>
      </c>
      <c r="L285" s="47">
        <v>879.84267678024946</v>
      </c>
      <c r="M285" s="49">
        <v>280.72471747599963</v>
      </c>
      <c r="N285" s="49">
        <v>124.08435192774104</v>
      </c>
      <c r="O285" s="47">
        <v>198.30944747022204</v>
      </c>
      <c r="P285" s="47">
        <v>158.60262779009932</v>
      </c>
      <c r="Q285" s="49">
        <v>80.478085714285712</v>
      </c>
      <c r="R285" s="49">
        <v>76.73646367578651</v>
      </c>
      <c r="S285" s="47">
        <v>65.983618530018504</v>
      </c>
      <c r="T285" s="49">
        <v>120.41542247536945</v>
      </c>
      <c r="U285" s="49">
        <v>18.52</v>
      </c>
      <c r="V285" s="49">
        <v>4.01400943898504</v>
      </c>
      <c r="W285" s="49">
        <v>2.99</v>
      </c>
      <c r="X285" s="49">
        <v>37.448287945605905</v>
      </c>
      <c r="Y285" s="49"/>
      <c r="Z285" s="49"/>
      <c r="AA285" s="49"/>
      <c r="AB285" s="49"/>
      <c r="AC285" s="49"/>
      <c r="AD285" s="49"/>
      <c r="AE285" s="49"/>
      <c r="AF285" s="49"/>
      <c r="AG285" s="53"/>
    </row>
    <row r="286" spans="1:33" ht="15" thickBot="1" x14ac:dyDescent="0.2">
      <c r="A286" t="s">
        <v>1098</v>
      </c>
      <c r="B286" s="44" t="s">
        <v>1092</v>
      </c>
      <c r="C286" s="129" t="s">
        <v>619</v>
      </c>
      <c r="D286" s="23" t="s">
        <v>1094</v>
      </c>
      <c r="E286" s="35">
        <v>2</v>
      </c>
      <c r="F286" s="54">
        <v>880</v>
      </c>
      <c r="G286" s="56">
        <v>6.0797835137707237</v>
      </c>
      <c r="H286" s="56">
        <v>6.1934988267217985</v>
      </c>
      <c r="I286" s="56">
        <v>10.433514535823772</v>
      </c>
      <c r="J286" s="56">
        <v>127.89207698144659</v>
      </c>
      <c r="K286" s="56">
        <v>174.03893403746574</v>
      </c>
      <c r="L286" s="54">
        <v>879.41213350633666</v>
      </c>
      <c r="M286" s="56">
        <v>266.60856170212764</v>
      </c>
      <c r="N286" s="56">
        <v>161.01275963151548</v>
      </c>
      <c r="O286" s="54">
        <v>251.88413248731271</v>
      </c>
      <c r="P286" s="54">
        <v>205.89925014228328</v>
      </c>
      <c r="Q286" s="56">
        <v>63.066939999999995</v>
      </c>
      <c r="R286" s="56">
        <v>74.705155771620966</v>
      </c>
      <c r="S286" s="54">
        <v>66.004829305835216</v>
      </c>
      <c r="T286" s="56">
        <v>120.97258453473131</v>
      </c>
      <c r="U286" s="56">
        <v>17.38</v>
      </c>
      <c r="V286" s="56">
        <v>4.3361287318308648</v>
      </c>
      <c r="W286" s="56">
        <v>2.83</v>
      </c>
      <c r="X286" s="56">
        <v>36.159999999999997</v>
      </c>
      <c r="Y286" s="56"/>
      <c r="Z286" s="56"/>
      <c r="AA286" s="56"/>
      <c r="AB286" s="56"/>
      <c r="AC286" s="56"/>
      <c r="AD286" s="56"/>
      <c r="AE286" s="56"/>
      <c r="AF286" s="56"/>
      <c r="AG286" s="60"/>
    </row>
    <row r="287" spans="1:33" ht="15" thickBot="1" x14ac:dyDescent="0.2">
      <c r="A287" t="s">
        <v>1098</v>
      </c>
      <c r="B287" s="44" t="s">
        <v>1092</v>
      </c>
      <c r="C287" s="129" t="s">
        <v>620</v>
      </c>
      <c r="D287" s="23" t="s">
        <v>1094</v>
      </c>
      <c r="E287" s="35">
        <v>3</v>
      </c>
      <c r="F287" s="54">
        <v>880</v>
      </c>
      <c r="G287" s="56">
        <v>5.8359354648340389</v>
      </c>
      <c r="H287" s="56">
        <v>5.8879901822139988</v>
      </c>
      <c r="I287" s="56">
        <v>10.078029894519348</v>
      </c>
      <c r="J287" s="56">
        <v>120.75961819282568</v>
      </c>
      <c r="K287" s="56">
        <v>160.7557513071234</v>
      </c>
      <c r="L287" s="54">
        <v>881.36549965531469</v>
      </c>
      <c r="M287" s="56">
        <v>246.40287809523809</v>
      </c>
      <c r="N287" s="56">
        <v>197.07441309835443</v>
      </c>
      <c r="O287" s="54">
        <v>313.42909574468086</v>
      </c>
      <c r="P287" s="54">
        <v>256.63073015873016</v>
      </c>
      <c r="Q287" s="56">
        <v>51.710231578947365</v>
      </c>
      <c r="R287" s="56">
        <v>72.250370752256217</v>
      </c>
      <c r="S287" s="54">
        <v>65.896527887231045</v>
      </c>
      <c r="T287" s="56">
        <v>119.30734084604715</v>
      </c>
      <c r="U287" s="56">
        <v>16.48</v>
      </c>
      <c r="V287" s="56">
        <v>4.1554231791894889</v>
      </c>
      <c r="W287" s="56">
        <v>2.66</v>
      </c>
      <c r="X287" s="56">
        <v>35.782925120758144</v>
      </c>
      <c r="Y287" s="56"/>
      <c r="Z287" s="56"/>
      <c r="AA287" s="56"/>
      <c r="AB287" s="56"/>
      <c r="AC287" s="56"/>
      <c r="AD287" s="56"/>
      <c r="AE287" s="56"/>
      <c r="AF287" s="56"/>
      <c r="AG287" s="60"/>
    </row>
    <row r="288" spans="1:33" ht="15" thickBot="1" x14ac:dyDescent="0.2">
      <c r="A288" t="s">
        <v>1098</v>
      </c>
      <c r="B288" s="44" t="s">
        <v>1092</v>
      </c>
      <c r="C288" s="129" t="s">
        <v>621</v>
      </c>
      <c r="D288" s="23" t="s">
        <v>1094</v>
      </c>
      <c r="E288" s="35">
        <v>4</v>
      </c>
      <c r="F288" s="54">
        <v>880</v>
      </c>
      <c r="G288" s="56">
        <v>5.4226950065525408</v>
      </c>
      <c r="H288" s="56">
        <v>5.3630157124137412</v>
      </c>
      <c r="I288" s="56">
        <v>9.4794269503166166</v>
      </c>
      <c r="J288" s="56">
        <v>111.55176376331973</v>
      </c>
      <c r="K288" s="56">
        <v>145.51035816156298</v>
      </c>
      <c r="L288" s="54">
        <v>886.39769826273925</v>
      </c>
      <c r="M288" s="56">
        <v>223.45025046116575</v>
      </c>
      <c r="N288" s="56">
        <v>250.27641649690167</v>
      </c>
      <c r="O288" s="54">
        <v>375.56960586072307</v>
      </c>
      <c r="P288" s="54">
        <v>315.02334391201799</v>
      </c>
      <c r="Q288" s="56">
        <v>46.434574545454552</v>
      </c>
      <c r="R288" s="56">
        <v>67.821300793710634</v>
      </c>
      <c r="S288" s="54">
        <v>65.559842546409627</v>
      </c>
      <c r="T288" s="56">
        <v>114.15979562682217</v>
      </c>
      <c r="U288" s="56">
        <v>15.82</v>
      </c>
      <c r="V288" s="56">
        <v>3.8255626101885349</v>
      </c>
      <c r="W288" s="56">
        <v>2.46</v>
      </c>
      <c r="X288" s="56">
        <v>32.405119998759282</v>
      </c>
      <c r="Y288" s="56"/>
      <c r="Z288" s="56"/>
      <c r="AA288" s="56"/>
      <c r="AB288" s="56"/>
      <c r="AC288" s="56"/>
      <c r="AD288" s="56"/>
      <c r="AE288" s="56"/>
      <c r="AF288" s="56"/>
      <c r="AG288" s="60"/>
    </row>
    <row r="289" spans="1:43" ht="15" thickBot="1" x14ac:dyDescent="0.2">
      <c r="A289" t="s">
        <v>1098</v>
      </c>
      <c r="B289" s="44" t="s">
        <v>1092</v>
      </c>
      <c r="C289" s="135" t="s">
        <v>622</v>
      </c>
      <c r="D289" s="23" t="s">
        <v>1094</v>
      </c>
      <c r="E289" s="71">
        <v>5</v>
      </c>
      <c r="F289" s="91">
        <v>880</v>
      </c>
      <c r="G289" s="90">
        <v>4.8660239858433787</v>
      </c>
      <c r="H289" s="90">
        <v>4.6635639760658014</v>
      </c>
      <c r="I289" s="90">
        <v>8.6557355410379859</v>
      </c>
      <c r="J289" s="90">
        <v>99.036407039373145</v>
      </c>
      <c r="K289" s="90">
        <v>124.28210456517357</v>
      </c>
      <c r="L289" s="91">
        <v>894.24775373497869</v>
      </c>
      <c r="M289" s="90">
        <v>191.78046268972247</v>
      </c>
      <c r="N289" s="90">
        <v>309.1087749915128</v>
      </c>
      <c r="O289" s="91">
        <v>440.28986842105263</v>
      </c>
      <c r="P289" s="91">
        <v>366.08851458885937</v>
      </c>
      <c r="Q289" s="90">
        <v>47.139283018867935</v>
      </c>
      <c r="R289" s="90">
        <v>61.896998821361976</v>
      </c>
      <c r="S289" s="91">
        <v>64.731359026165833</v>
      </c>
      <c r="T289" s="90">
        <v>106.10100738167607</v>
      </c>
      <c r="U289" s="90">
        <v>15.41</v>
      </c>
      <c r="V289" s="90">
        <v>3.4500837230414376</v>
      </c>
      <c r="W289" s="90">
        <v>2.25</v>
      </c>
      <c r="X289" s="90">
        <v>30.615999999999996</v>
      </c>
      <c r="Y289" s="90"/>
      <c r="Z289" s="90"/>
      <c r="AA289" s="90"/>
      <c r="AB289" s="90"/>
      <c r="AC289" s="90"/>
      <c r="AD289" s="90"/>
      <c r="AE289" s="90"/>
      <c r="AF289" s="90"/>
      <c r="AG289" s="93"/>
    </row>
    <row r="290" spans="1:43" ht="15" thickBot="1" x14ac:dyDescent="0.2">
      <c r="A290" t="s">
        <v>1096</v>
      </c>
      <c r="B290" s="22" t="s">
        <v>93</v>
      </c>
      <c r="C290" t="s">
        <v>746</v>
      </c>
      <c r="D290" s="34" t="s">
        <v>1093</v>
      </c>
      <c r="E290">
        <v>1</v>
      </c>
      <c r="F290">
        <v>150</v>
      </c>
      <c r="G290">
        <v>6.0821958483964371</v>
      </c>
      <c r="H290">
        <v>6.2331219257792299</v>
      </c>
      <c r="I290">
        <v>10.395859757066242</v>
      </c>
      <c r="J290">
        <v>106.5010674358056</v>
      </c>
      <c r="K290">
        <v>129.14180047554643</v>
      </c>
      <c r="L290">
        <v>888.88146196802904</v>
      </c>
      <c r="M290">
        <v>193.46320566730063</v>
      </c>
      <c r="N290">
        <v>233.53486021803323</v>
      </c>
      <c r="O290">
        <v>446.37059564399505</v>
      </c>
      <c r="P290">
        <v>269.01861412359233</v>
      </c>
      <c r="Q290">
        <v>87.792529326929483</v>
      </c>
      <c r="R290">
        <v>75.496018236003835</v>
      </c>
      <c r="S290">
        <v>71.991751846654324</v>
      </c>
      <c r="T290">
        <v>111.11853803197101</v>
      </c>
      <c r="U290">
        <v>6.5552979999999996</v>
      </c>
      <c r="V290">
        <v>4.301057548188</v>
      </c>
      <c r="W290">
        <v>2.32158</v>
      </c>
      <c r="X290">
        <v>30.975295500000001</v>
      </c>
      <c r="Y290">
        <v>0.28321499999999999</v>
      </c>
      <c r="Z290">
        <v>4.6521173333333321</v>
      </c>
      <c r="AA290">
        <v>2.52583</v>
      </c>
      <c r="AB290">
        <v>11.01999</v>
      </c>
      <c r="AC290">
        <v>200</v>
      </c>
      <c r="AD290">
        <v>96.851904999999988</v>
      </c>
      <c r="AE290">
        <v>32.570165000000003</v>
      </c>
      <c r="AF290">
        <v>0.15</v>
      </c>
      <c r="AG290">
        <v>0.02</v>
      </c>
      <c r="AI290">
        <v>11.217028364706573</v>
      </c>
      <c r="AJ290">
        <v>3.2969512671545509</v>
      </c>
      <c r="AK290">
        <v>16.220017065901356</v>
      </c>
      <c r="AL290">
        <v>3.8627359046367795</v>
      </c>
      <c r="AM290">
        <v>10.236488436541267</v>
      </c>
      <c r="AN290">
        <v>8.9953887299292035</v>
      </c>
      <c r="AO290">
        <v>8.0314279949044121</v>
      </c>
      <c r="AP290">
        <v>11.084152134132225</v>
      </c>
      <c r="AQ290">
        <v>10.389426567943369</v>
      </c>
    </row>
    <row r="291" spans="1:43" ht="15" thickBot="1" x14ac:dyDescent="0.2">
      <c r="A291" t="s">
        <v>1096</v>
      </c>
      <c r="B291" s="22" t="s">
        <v>93</v>
      </c>
      <c r="C291" t="s">
        <v>742</v>
      </c>
      <c r="D291" s="34" t="s">
        <v>1093</v>
      </c>
      <c r="E291">
        <v>2</v>
      </c>
      <c r="F291">
        <v>169.60599999999999</v>
      </c>
      <c r="G291">
        <v>5.9218400648726819</v>
      </c>
      <c r="H291">
        <v>6.0275800442617324</v>
      </c>
      <c r="I291">
        <v>10.168066592765719</v>
      </c>
      <c r="J291">
        <v>102.49530472804733</v>
      </c>
      <c r="K291">
        <v>116.68071321274151</v>
      </c>
      <c r="L291">
        <v>894.63328000000001</v>
      </c>
      <c r="M291">
        <v>174.9130375462108</v>
      </c>
      <c r="N291">
        <v>240.19955720518863</v>
      </c>
      <c r="O291">
        <v>454.03678257226454</v>
      </c>
      <c r="P291">
        <v>274.99055348234543</v>
      </c>
      <c r="Q291">
        <v>94.186228266597965</v>
      </c>
      <c r="R291">
        <v>74.011856312304317</v>
      </c>
      <c r="S291">
        <v>70.483139230993416</v>
      </c>
      <c r="T291">
        <v>105.36672</v>
      </c>
      <c r="U291">
        <v>6.5552979999999996</v>
      </c>
      <c r="V291">
        <v>4.0623598463759985</v>
      </c>
      <c r="W291">
        <v>2.1160100000000002</v>
      </c>
      <c r="X291">
        <v>30.345295500000006</v>
      </c>
      <c r="Y291">
        <v>0.301375</v>
      </c>
      <c r="Z291">
        <v>4.9575733333333334</v>
      </c>
      <c r="AA291">
        <v>2.26213</v>
      </c>
      <c r="AB291">
        <v>9.7679200000000002</v>
      </c>
      <c r="AC291">
        <v>125</v>
      </c>
      <c r="AD291">
        <v>87.529794999999993</v>
      </c>
      <c r="AE291">
        <v>29.720165000000001</v>
      </c>
      <c r="AF291">
        <v>0.05</v>
      </c>
      <c r="AG291">
        <v>0.02</v>
      </c>
      <c r="AI291">
        <v>10.582386701058169</v>
      </c>
      <c r="AJ291">
        <v>3.1141758663972818</v>
      </c>
      <c r="AK291">
        <v>15.275221867708144</v>
      </c>
      <c r="AL291">
        <v>3.6461560210446038</v>
      </c>
      <c r="AM291">
        <v>9.7402201449975792</v>
      </c>
      <c r="AN291">
        <v>8.7200780500572304</v>
      </c>
      <c r="AO291">
        <v>7.6171417036031013</v>
      </c>
      <c r="AP291">
        <v>10.310908332908889</v>
      </c>
      <c r="AQ291">
        <v>9.878090218606193</v>
      </c>
    </row>
    <row r="292" spans="1:43" ht="15" thickBot="1" x14ac:dyDescent="0.2">
      <c r="A292" t="s">
        <v>1096</v>
      </c>
      <c r="B292" s="22" t="s">
        <v>93</v>
      </c>
      <c r="C292" t="s">
        <v>743</v>
      </c>
      <c r="D292" s="34" t="s">
        <v>1093</v>
      </c>
      <c r="E292">
        <v>3</v>
      </c>
      <c r="F292">
        <v>190</v>
      </c>
      <c r="G292">
        <v>5.6134779386222693</v>
      </c>
      <c r="H292">
        <v>5.6384912547621182</v>
      </c>
      <c r="I292">
        <v>9.7210372173587825</v>
      </c>
      <c r="J292">
        <v>95.834356209333066</v>
      </c>
      <c r="K292">
        <v>100.3593174377171</v>
      </c>
      <c r="L292">
        <v>898.39039725912596</v>
      </c>
      <c r="M292">
        <v>150.77594671072049</v>
      </c>
      <c r="N292">
        <v>258.77613302232675</v>
      </c>
      <c r="O292">
        <v>486.369817673434</v>
      </c>
      <c r="P292">
        <v>294.9574875207619</v>
      </c>
      <c r="Q292">
        <v>88.251028613446223</v>
      </c>
      <c r="R292">
        <v>71.235697084167697</v>
      </c>
      <c r="S292">
        <v>68.403132403280381</v>
      </c>
      <c r="T292">
        <v>101.60960274087397</v>
      </c>
      <c r="U292">
        <v>6.5552979999999996</v>
      </c>
      <c r="V292">
        <v>3.8236621445639991</v>
      </c>
      <c r="W292">
        <v>1.9504399999999997</v>
      </c>
      <c r="X292">
        <v>28.815295500000001</v>
      </c>
      <c r="Y292">
        <v>0.30913499999999999</v>
      </c>
      <c r="Z292">
        <v>5.0327893333333336</v>
      </c>
      <c r="AA292">
        <v>2.0269299999999997</v>
      </c>
      <c r="AB292">
        <v>8.7430700000000012</v>
      </c>
      <c r="AC292">
        <v>125</v>
      </c>
      <c r="AD292">
        <v>79.270564999999991</v>
      </c>
      <c r="AE292">
        <v>27.370165</v>
      </c>
      <c r="AF292">
        <v>0.05</v>
      </c>
      <c r="AG292">
        <v>0.02</v>
      </c>
      <c r="AI292">
        <v>9.1999999999999993</v>
      </c>
      <c r="AJ292">
        <v>2.75</v>
      </c>
      <c r="AK292">
        <v>13.3</v>
      </c>
      <c r="AL292">
        <v>3.15</v>
      </c>
      <c r="AM292">
        <v>8.5</v>
      </c>
      <c r="AN292">
        <v>7.8</v>
      </c>
      <c r="AO292">
        <v>6.6</v>
      </c>
      <c r="AP292">
        <v>9</v>
      </c>
      <c r="AQ292">
        <v>8.5</v>
      </c>
    </row>
    <row r="293" spans="1:43" ht="15" thickBot="1" x14ac:dyDescent="0.2">
      <c r="A293" t="s">
        <v>1096</v>
      </c>
      <c r="B293" s="22" t="s">
        <v>93</v>
      </c>
      <c r="C293" t="s">
        <v>747</v>
      </c>
      <c r="D293" s="34" t="s">
        <v>1093</v>
      </c>
      <c r="E293">
        <v>4</v>
      </c>
      <c r="F293">
        <v>200</v>
      </c>
      <c r="G293">
        <v>5.3799017224713888</v>
      </c>
      <c r="H293">
        <v>5.3427498012459962</v>
      </c>
      <c r="I293">
        <v>9.3815794052823893</v>
      </c>
      <c r="J293">
        <v>90.602068814706968</v>
      </c>
      <c r="K293">
        <v>88.479376358010938</v>
      </c>
      <c r="L293">
        <v>902.52995088398052</v>
      </c>
      <c r="M293">
        <v>133.29896000000002</v>
      </c>
      <c r="N293">
        <v>269.31058777236495</v>
      </c>
      <c r="O293">
        <v>505.45645095131181</v>
      </c>
      <c r="P293">
        <v>312.97832000000005</v>
      </c>
      <c r="Q293">
        <v>82.984108380686536</v>
      </c>
      <c r="R293">
        <v>69.003050815807711</v>
      </c>
      <c r="S293">
        <v>66.755617316359704</v>
      </c>
      <c r="T293">
        <v>97.47004911601951</v>
      </c>
      <c r="U293">
        <v>6.5552979999999996</v>
      </c>
      <c r="V293">
        <v>3.5849644427519993</v>
      </c>
      <c r="W293">
        <v>1.82487</v>
      </c>
      <c r="X293">
        <v>26.385295500000002</v>
      </c>
      <c r="Y293">
        <v>0.30649499999999996</v>
      </c>
      <c r="Z293">
        <v>4.8777653333333335</v>
      </c>
      <c r="AA293">
        <v>1.82023</v>
      </c>
      <c r="AB293">
        <v>7.9454399999999996</v>
      </c>
      <c r="AC293">
        <v>125</v>
      </c>
      <c r="AD293">
        <v>72.074214999999995</v>
      </c>
      <c r="AE293">
        <v>25.520165000000006</v>
      </c>
      <c r="AF293">
        <v>0.05</v>
      </c>
      <c r="AG293">
        <v>0.02</v>
      </c>
      <c r="AI293">
        <v>7.5941900934022559</v>
      </c>
      <c r="AJ293">
        <v>2.2474019661558926</v>
      </c>
      <c r="AK293">
        <v>10.980010996196237</v>
      </c>
      <c r="AL293">
        <v>2.6072994659927033</v>
      </c>
      <c r="AM293">
        <v>6.9514292662471808</v>
      </c>
      <c r="AN293">
        <v>6.1798850305494604</v>
      </c>
      <c r="AO293">
        <v>5.4219461778967872</v>
      </c>
      <c r="AP293">
        <v>7.3943545754505937</v>
      </c>
      <c r="AQ293">
        <v>7.0732209713791363</v>
      </c>
    </row>
    <row r="294" spans="1:43" x14ac:dyDescent="0.15">
      <c r="A294" t="s">
        <v>1096</v>
      </c>
      <c r="B294" s="22" t="s">
        <v>93</v>
      </c>
      <c r="C294" t="s">
        <v>749</v>
      </c>
      <c r="D294" s="34" t="s">
        <v>1093</v>
      </c>
      <c r="E294">
        <v>5</v>
      </c>
      <c r="F294">
        <v>210.41500000000002</v>
      </c>
      <c r="G294">
        <v>4.9159259995568609</v>
      </c>
      <c r="H294">
        <v>4.7616876230691059</v>
      </c>
      <c r="I294">
        <v>8.6952085932412544</v>
      </c>
      <c r="J294">
        <v>81.500527821220246</v>
      </c>
      <c r="K294">
        <v>73.91198283183293</v>
      </c>
      <c r="L294">
        <v>904.44307763735287</v>
      </c>
      <c r="M294">
        <v>111.90417879945915</v>
      </c>
      <c r="N294">
        <v>295.7683795133135</v>
      </c>
      <c r="O294">
        <v>552.93947213034573</v>
      </c>
      <c r="P294">
        <v>346.3896401780807</v>
      </c>
      <c r="Q294">
        <v>71.914656312243295</v>
      </c>
      <c r="R294">
        <v>63.794834264068484</v>
      </c>
      <c r="S294">
        <v>64.64644529060736</v>
      </c>
      <c r="T294">
        <v>95.556922362647072</v>
      </c>
      <c r="U294">
        <v>6.5552979999999996</v>
      </c>
      <c r="V294">
        <v>3.3462667409399995</v>
      </c>
      <c r="W294">
        <v>1.7393000000000001</v>
      </c>
      <c r="X294">
        <v>23.0552955</v>
      </c>
      <c r="Y294">
        <v>0.29345499999999997</v>
      </c>
      <c r="Z294">
        <v>4.4925013333333341</v>
      </c>
      <c r="AA294">
        <v>1.6420300000000001</v>
      </c>
      <c r="AB294">
        <v>7.3750300000000006</v>
      </c>
      <c r="AC294">
        <v>75</v>
      </c>
      <c r="AD294">
        <v>65.940744999999993</v>
      </c>
      <c r="AE294">
        <v>24.170165000000004</v>
      </c>
      <c r="AF294">
        <v>0.05</v>
      </c>
      <c r="AG294">
        <v>0.02</v>
      </c>
      <c r="AI294">
        <v>6.3498426803612764</v>
      </c>
      <c r="AJ294">
        <v>1.8602165407291833</v>
      </c>
      <c r="AK294">
        <v>9.1004070384209399</v>
      </c>
      <c r="AL294">
        <v>2.1535570195181535</v>
      </c>
      <c r="AM294">
        <v>5.7446297344725714</v>
      </c>
      <c r="AN294">
        <v>5.1064770271238986</v>
      </c>
      <c r="AO294">
        <v>4.480376047751375</v>
      </c>
      <c r="AP294">
        <v>6.0799687182317017</v>
      </c>
      <c r="AQ294">
        <v>5.8255976661701165</v>
      </c>
    </row>
    <row r="295" spans="1:43" x14ac:dyDescent="0.15">
      <c r="A295" t="s">
        <v>1096</v>
      </c>
      <c r="B295" s="44" t="s">
        <v>97</v>
      </c>
      <c r="C295" t="s">
        <v>750</v>
      </c>
      <c r="D295" s="34" t="s">
        <v>1093</v>
      </c>
      <c r="E295">
        <v>1</v>
      </c>
      <c r="F295">
        <v>130</v>
      </c>
      <c r="G295">
        <v>6.2825771299198641</v>
      </c>
      <c r="H295">
        <v>6.5059396200767603</v>
      </c>
      <c r="I295">
        <v>10.660900825444184</v>
      </c>
      <c r="J295">
        <v>106.97260455752229</v>
      </c>
      <c r="K295">
        <v>123.14038227660296</v>
      </c>
      <c r="L295">
        <v>886.64625322390407</v>
      </c>
      <c r="M295">
        <v>184.507518663675</v>
      </c>
      <c r="N295">
        <v>213.60265337489386</v>
      </c>
      <c r="O295">
        <v>404.39925096453885</v>
      </c>
      <c r="P295">
        <v>247.72867574171212</v>
      </c>
      <c r="Q295">
        <v>122.65695804275526</v>
      </c>
      <c r="R295">
        <v>78.168155375742742</v>
      </c>
      <c r="S295">
        <v>71.357542138303799</v>
      </c>
      <c r="T295">
        <v>113.35374677609596</v>
      </c>
      <c r="U295">
        <v>6.5552979999999996</v>
      </c>
      <c r="V295">
        <v>4.301057548188</v>
      </c>
      <c r="W295">
        <v>2.32158</v>
      </c>
      <c r="X295">
        <v>30.975295500000001</v>
      </c>
      <c r="Y295">
        <v>0.28321499999999999</v>
      </c>
      <c r="Z295">
        <v>5.8611240000000002</v>
      </c>
      <c r="AA295">
        <v>2.52583</v>
      </c>
      <c r="AB295">
        <v>10.309614999999999</v>
      </c>
      <c r="AC295">
        <v>200</v>
      </c>
      <c r="AD295">
        <v>77.515899999999988</v>
      </c>
      <c r="AE295">
        <v>31.071120000000001</v>
      </c>
      <c r="AF295">
        <v>0.15</v>
      </c>
      <c r="AG295">
        <v>0.02</v>
      </c>
      <c r="AI295">
        <v>10.682395636377564</v>
      </c>
      <c r="AJ295">
        <v>2.9643587691910582</v>
      </c>
      <c r="AK295">
        <v>15.315269131749643</v>
      </c>
      <c r="AL295">
        <v>3.8184297179113438</v>
      </c>
      <c r="AM295">
        <v>9.3633366000619453</v>
      </c>
      <c r="AN295">
        <v>8.288894081453078</v>
      </c>
      <c r="AO295">
        <v>7.6786231559055915</v>
      </c>
      <c r="AP295">
        <v>10.470056707288256</v>
      </c>
      <c r="AQ295">
        <v>9.3516075633700027</v>
      </c>
    </row>
    <row r="296" spans="1:43" x14ac:dyDescent="0.15">
      <c r="A296" t="s">
        <v>1096</v>
      </c>
      <c r="B296" s="44" t="s">
        <v>97</v>
      </c>
      <c r="C296" t="s">
        <v>751</v>
      </c>
      <c r="D296" s="34" t="s">
        <v>1093</v>
      </c>
      <c r="E296">
        <v>2</v>
      </c>
      <c r="F296">
        <v>150</v>
      </c>
      <c r="G296">
        <v>6.2106367358867374</v>
      </c>
      <c r="H296">
        <v>6.4074664583737224</v>
      </c>
      <c r="I296">
        <v>10.566585598414116</v>
      </c>
      <c r="J296">
        <v>104.59352470932606</v>
      </c>
      <c r="K296">
        <v>114.37528468951089</v>
      </c>
      <c r="L296">
        <v>894.37378896425162</v>
      </c>
      <c r="M296">
        <v>171.49160398215105</v>
      </c>
      <c r="N296">
        <v>218.42427720518862</v>
      </c>
      <c r="O296">
        <v>414.05988397476744</v>
      </c>
      <c r="P296">
        <v>254.02451348234544</v>
      </c>
      <c r="Q296">
        <v>138.4363567530186</v>
      </c>
      <c r="R296">
        <v>77.317345461948378</v>
      </c>
      <c r="S296">
        <v>70.212601758278566</v>
      </c>
      <c r="T296">
        <v>105.62621103574843</v>
      </c>
      <c r="U296">
        <v>6.5552979999999996</v>
      </c>
      <c r="V296">
        <v>4.0623598463759985</v>
      </c>
      <c r="W296">
        <v>2.1160100000000002</v>
      </c>
      <c r="X296">
        <v>30.345295500000006</v>
      </c>
      <c r="Y296">
        <v>0.301375</v>
      </c>
      <c r="Z296">
        <v>6.1665799999999997</v>
      </c>
      <c r="AA296">
        <v>2.26213</v>
      </c>
      <c r="AB296">
        <v>9.0575449999999993</v>
      </c>
      <c r="AC296">
        <v>125</v>
      </c>
      <c r="AD296">
        <v>68.193789999999993</v>
      </c>
      <c r="AE296">
        <v>28.221119999999999</v>
      </c>
      <c r="AF296">
        <v>0.05</v>
      </c>
      <c r="AG296">
        <v>0.02</v>
      </c>
      <c r="AI296">
        <v>10.098284194905174</v>
      </c>
      <c r="AJ296">
        <v>2.8081280187578526</v>
      </c>
      <c r="AK296">
        <v>14.21916616748201</v>
      </c>
      <c r="AL296">
        <v>3.4808025174042538</v>
      </c>
      <c r="AM296">
        <v>9.0852059925733784</v>
      </c>
      <c r="AN296">
        <v>8.0791530799858524</v>
      </c>
      <c r="AO296">
        <v>7.0162947285167192</v>
      </c>
      <c r="AP296">
        <v>9.4537378637441609</v>
      </c>
      <c r="AQ296">
        <v>8.9334056108463606</v>
      </c>
    </row>
    <row r="297" spans="1:43" x14ac:dyDescent="0.15">
      <c r="A297" t="s">
        <v>1096</v>
      </c>
      <c r="B297" s="44" t="s">
        <v>97</v>
      </c>
      <c r="C297" t="s">
        <v>752</v>
      </c>
      <c r="D297" s="34" t="s">
        <v>1093</v>
      </c>
      <c r="E297">
        <v>3</v>
      </c>
      <c r="F297">
        <v>180</v>
      </c>
      <c r="G297">
        <v>5.9064292838397181</v>
      </c>
      <c r="H297">
        <v>6.0183588496458045</v>
      </c>
      <c r="I297">
        <v>10.134395034353828</v>
      </c>
      <c r="J297">
        <v>98.598897416234962</v>
      </c>
      <c r="K297">
        <v>100.59931210852579</v>
      </c>
      <c r="L297">
        <v>898.25555651780724</v>
      </c>
      <c r="M297">
        <v>151.12949738267008</v>
      </c>
      <c r="N297">
        <v>232.03346576594237</v>
      </c>
      <c r="O297">
        <v>443.8926005811694</v>
      </c>
      <c r="P297">
        <v>271.943031499271</v>
      </c>
      <c r="Q297">
        <v>125.69348171299336</v>
      </c>
      <c r="R297">
        <v>74.471780191424813</v>
      </c>
      <c r="S297">
        <v>68.436195597607139</v>
      </c>
      <c r="T297">
        <v>101.74444348219274</v>
      </c>
      <c r="U297">
        <v>6.5552979999999996</v>
      </c>
      <c r="V297">
        <v>3.8236621445639991</v>
      </c>
      <c r="W297">
        <v>1.9504399999999997</v>
      </c>
      <c r="X297">
        <v>28.815295500000001</v>
      </c>
      <c r="Y297">
        <v>0.30913499999999999</v>
      </c>
      <c r="Z297">
        <v>6.2417959999999999</v>
      </c>
      <c r="AA297">
        <v>2.0269299999999997</v>
      </c>
      <c r="AB297">
        <v>8.0326950000000004</v>
      </c>
      <c r="AC297">
        <v>125</v>
      </c>
      <c r="AD297">
        <v>59.934559999999998</v>
      </c>
      <c r="AE297">
        <v>25.871119999999998</v>
      </c>
      <c r="AF297">
        <v>0.05</v>
      </c>
      <c r="AG297">
        <v>0.02</v>
      </c>
      <c r="AI297">
        <v>8.6</v>
      </c>
      <c r="AJ297">
        <v>2.6</v>
      </c>
      <c r="AK297">
        <v>12.5</v>
      </c>
      <c r="AL297">
        <v>3.05</v>
      </c>
      <c r="AM297">
        <v>8</v>
      </c>
      <c r="AN297">
        <v>7.2</v>
      </c>
      <c r="AO297">
        <v>6.0479111912010781</v>
      </c>
      <c r="AP297">
        <v>8.4</v>
      </c>
      <c r="AQ297">
        <v>8</v>
      </c>
    </row>
    <row r="298" spans="1:43" x14ac:dyDescent="0.15">
      <c r="A298" t="s">
        <v>1096</v>
      </c>
      <c r="B298" s="44" t="s">
        <v>97</v>
      </c>
      <c r="C298" t="s">
        <v>754</v>
      </c>
      <c r="D298" s="34" t="s">
        <v>1093</v>
      </c>
      <c r="E298">
        <v>4</v>
      </c>
      <c r="F298">
        <v>200</v>
      </c>
      <c r="G298">
        <v>5.5412873629644919</v>
      </c>
      <c r="H298">
        <v>5.5412963994205215</v>
      </c>
      <c r="I298">
        <v>9.6224996474450464</v>
      </c>
      <c r="J298">
        <v>92.41744320389526</v>
      </c>
      <c r="K298">
        <v>89.182308855826975</v>
      </c>
      <c r="L298">
        <v>907.6188416389474</v>
      </c>
      <c r="M298">
        <v>134.35056</v>
      </c>
      <c r="N298">
        <v>245.676199039209</v>
      </c>
      <c r="O298">
        <v>474.87080463212169</v>
      </c>
      <c r="P298">
        <v>292.89910251460628</v>
      </c>
      <c r="Q298">
        <v>114.52670321902184</v>
      </c>
      <c r="R298">
        <v>70.449485573349691</v>
      </c>
      <c r="S298">
        <v>66.783580087077169</v>
      </c>
      <c r="T298">
        <v>92.381158361052684</v>
      </c>
      <c r="U298">
        <v>6.5552979999999996</v>
      </c>
      <c r="V298">
        <v>3.5849644427519993</v>
      </c>
      <c r="W298">
        <v>1.82487</v>
      </c>
      <c r="X298">
        <v>26.385295500000002</v>
      </c>
      <c r="Y298">
        <v>0.30649499999999996</v>
      </c>
      <c r="Z298">
        <v>6.0867719999999998</v>
      </c>
      <c r="AA298">
        <v>1.82023</v>
      </c>
      <c r="AB298">
        <v>7.2350649999999987</v>
      </c>
      <c r="AC298">
        <v>125</v>
      </c>
      <c r="AD298">
        <v>52.738209999999995</v>
      </c>
      <c r="AE298">
        <v>24.021120000000003</v>
      </c>
      <c r="AF298">
        <v>0.05</v>
      </c>
      <c r="AG298">
        <v>0.02</v>
      </c>
      <c r="AI298">
        <v>7.5110508265349143</v>
      </c>
      <c r="AJ298">
        <v>2.2601737401674908</v>
      </c>
      <c r="AK298">
        <v>10.902102522755053</v>
      </c>
      <c r="AL298">
        <v>2.6228744440663325</v>
      </c>
      <c r="AM298">
        <v>6.8911265252797671</v>
      </c>
      <c r="AN298">
        <v>6.1377939645336017</v>
      </c>
      <c r="AO298">
        <v>5.2980950520583798</v>
      </c>
      <c r="AP298">
        <v>7.2581946488477938</v>
      </c>
      <c r="AQ298">
        <v>7.0252713826287883</v>
      </c>
    </row>
    <row r="299" spans="1:43" x14ac:dyDescent="0.15">
      <c r="A299" t="s">
        <v>1096</v>
      </c>
      <c r="B299" s="44" t="s">
        <v>97</v>
      </c>
      <c r="C299" t="s">
        <v>756</v>
      </c>
      <c r="D299" s="34" t="s">
        <v>1093</v>
      </c>
      <c r="E299">
        <v>5</v>
      </c>
      <c r="F299">
        <v>220</v>
      </c>
      <c r="G299">
        <v>5.2065465659190782</v>
      </c>
      <c r="H299">
        <v>5.1137180511473819</v>
      </c>
      <c r="I299">
        <v>9.1382177614667928</v>
      </c>
      <c r="J299">
        <v>84.712789912699066</v>
      </c>
      <c r="K299">
        <v>75.107465720409479</v>
      </c>
      <c r="L299">
        <v>915</v>
      </c>
      <c r="M299">
        <v>113.69916681690572</v>
      </c>
      <c r="N299">
        <v>272.29783340072265</v>
      </c>
      <c r="O299">
        <v>518.45255543010853</v>
      </c>
      <c r="P299">
        <v>322.58576492440699</v>
      </c>
      <c r="Q299">
        <v>100.00483134810884</v>
      </c>
      <c r="R299">
        <v>66.271554323661121</v>
      </c>
      <c r="S299">
        <v>64.695209612040799</v>
      </c>
      <c r="T299">
        <v>85</v>
      </c>
      <c r="U299">
        <v>6.5552979999999996</v>
      </c>
      <c r="V299">
        <v>3.3462667409399995</v>
      </c>
      <c r="W299">
        <v>1.7393000000000001</v>
      </c>
      <c r="X299">
        <v>23.0552955</v>
      </c>
      <c r="Y299">
        <v>0.29345499999999997</v>
      </c>
      <c r="Z299">
        <v>5.7015080000000005</v>
      </c>
      <c r="AA299">
        <v>1.6420300000000001</v>
      </c>
      <c r="AB299">
        <v>6.6646549999999998</v>
      </c>
      <c r="AC299">
        <v>75</v>
      </c>
      <c r="AD299">
        <v>46.60474</v>
      </c>
      <c r="AE299">
        <v>22.671120000000002</v>
      </c>
      <c r="AF299">
        <v>0.05</v>
      </c>
      <c r="AG299">
        <v>0.02</v>
      </c>
      <c r="AI299">
        <v>6.4064751291641278</v>
      </c>
      <c r="AJ299">
        <v>1.809542125046306</v>
      </c>
      <c r="AK299">
        <v>9.1558310884986582</v>
      </c>
      <c r="AL299">
        <v>2.2359762153607816</v>
      </c>
      <c r="AM299">
        <v>5.7656055557985244</v>
      </c>
      <c r="AN299">
        <v>5.1025103924630173</v>
      </c>
      <c r="AO299">
        <v>4.4940027170552845</v>
      </c>
      <c r="AP299">
        <v>6.090431252843131</v>
      </c>
      <c r="AQ299">
        <v>5.7408442119041361</v>
      </c>
    </row>
    <row r="300" spans="1:43" x14ac:dyDescent="0.15">
      <c r="A300" t="s">
        <v>1096</v>
      </c>
      <c r="B300" s="44" t="s">
        <v>214</v>
      </c>
      <c r="C300" t="s">
        <v>757</v>
      </c>
      <c r="D300" s="34" t="s">
        <v>1093</v>
      </c>
      <c r="E300">
        <v>1</v>
      </c>
      <c r="F300">
        <v>140</v>
      </c>
      <c r="G300">
        <v>6.1320886740054306</v>
      </c>
      <c r="H300">
        <v>6.3043664516399138</v>
      </c>
      <c r="I300">
        <v>10.458257494948668</v>
      </c>
      <c r="J300">
        <v>107.50537615615357</v>
      </c>
      <c r="K300">
        <v>132.66207075039358</v>
      </c>
      <c r="L300">
        <v>883.25860422117535</v>
      </c>
      <c r="M300">
        <v>198.72626682565044</v>
      </c>
      <c r="N300">
        <v>208.42809115929802</v>
      </c>
      <c r="O300">
        <v>389.59473877634059</v>
      </c>
      <c r="P300">
        <v>248.61489125340927</v>
      </c>
      <c r="Q300">
        <v>86.358973154179054</v>
      </c>
      <c r="R300">
        <v>76.244960538064504</v>
      </c>
      <c r="S300">
        <v>72.462006472503802</v>
      </c>
      <c r="T300">
        <v>116.74139577882487</v>
      </c>
      <c r="U300">
        <v>8.2477590000000003</v>
      </c>
      <c r="V300">
        <v>4.2811643615939996</v>
      </c>
      <c r="W300">
        <v>2.4663300000000001</v>
      </c>
      <c r="X300">
        <v>32.458954500000004</v>
      </c>
      <c r="Y300">
        <v>0.21395666666666668</v>
      </c>
      <c r="Z300">
        <v>4.6521173333333321</v>
      </c>
      <c r="AA300">
        <v>2.52583</v>
      </c>
      <c r="AB300">
        <v>11.01999</v>
      </c>
      <c r="AC300">
        <v>200</v>
      </c>
      <c r="AD300">
        <v>96.851904999999988</v>
      </c>
      <c r="AE300">
        <v>32.570165000000003</v>
      </c>
      <c r="AF300">
        <v>0.15</v>
      </c>
      <c r="AG300">
        <v>0.02</v>
      </c>
      <c r="AI300">
        <v>11.473150714085538</v>
      </c>
      <c r="AJ300">
        <v>3.2821666645013092</v>
      </c>
      <c r="AK300">
        <v>16.649002018883401</v>
      </c>
      <c r="AL300">
        <v>4.0140027853532434</v>
      </c>
      <c r="AM300">
        <v>10.483712951249595</v>
      </c>
      <c r="AN300">
        <v>9.1996469934188099</v>
      </c>
      <c r="AO300">
        <v>8.2994388127483489</v>
      </c>
      <c r="AP300">
        <v>11.306817246752761</v>
      </c>
      <c r="AQ300">
        <v>10.502472449045506</v>
      </c>
    </row>
    <row r="301" spans="1:43" x14ac:dyDescent="0.15">
      <c r="A301" t="s">
        <v>1096</v>
      </c>
      <c r="B301" s="44" t="s">
        <v>214</v>
      </c>
      <c r="C301" t="s">
        <v>758</v>
      </c>
      <c r="D301" s="34" t="s">
        <v>1093</v>
      </c>
      <c r="E301">
        <v>2</v>
      </c>
      <c r="F301">
        <v>160</v>
      </c>
      <c r="G301">
        <v>5.9942653954660203</v>
      </c>
      <c r="H301">
        <v>6.1273790825796066</v>
      </c>
      <c r="I301">
        <v>10.263219082620502</v>
      </c>
      <c r="J301">
        <v>103.96163514139008</v>
      </c>
      <c r="K301">
        <v>121.03214452754477</v>
      </c>
      <c r="L301">
        <v>888.7974999999999</v>
      </c>
      <c r="M301">
        <v>181.37115111586706</v>
      </c>
      <c r="N301">
        <v>215.47192276266208</v>
      </c>
      <c r="O301">
        <v>398.48363793264946</v>
      </c>
      <c r="P301">
        <v>254.85781051021161</v>
      </c>
      <c r="Q301">
        <v>96.851736641615616</v>
      </c>
      <c r="R301">
        <v>74.965192231060229</v>
      </c>
      <c r="S301">
        <v>71.082135056772458</v>
      </c>
      <c r="T301">
        <v>111.2025</v>
      </c>
      <c r="U301">
        <v>8.2477590000000003</v>
      </c>
      <c r="V301">
        <v>4.0225734731879994</v>
      </c>
      <c r="W301">
        <v>2.2607600000000003</v>
      </c>
      <c r="X301">
        <v>31.828954500000005</v>
      </c>
      <c r="Y301">
        <v>0.23211666666666667</v>
      </c>
      <c r="Z301">
        <v>4.9575733333333334</v>
      </c>
      <c r="AA301">
        <v>2.26213</v>
      </c>
      <c r="AB301">
        <v>9.7679200000000002</v>
      </c>
      <c r="AC301">
        <v>125</v>
      </c>
      <c r="AD301">
        <v>87.529794999999993</v>
      </c>
      <c r="AE301">
        <v>29.720165000000001</v>
      </c>
      <c r="AF301">
        <v>0.05</v>
      </c>
      <c r="AG301">
        <v>0.02</v>
      </c>
      <c r="AI301">
        <v>10.659979226723651</v>
      </c>
      <c r="AJ301">
        <v>3.0950536068612173</v>
      </c>
      <c r="AK301">
        <v>15.404177964418793</v>
      </c>
      <c r="AL301">
        <v>3.7657065300363568</v>
      </c>
      <c r="AM301">
        <v>9.8949406956571124</v>
      </c>
      <c r="AN301">
        <v>8.8542286464987949</v>
      </c>
      <c r="AO301">
        <v>7.8041419823429861</v>
      </c>
      <c r="AP301">
        <v>10.546068338027501</v>
      </c>
      <c r="AQ301">
        <v>9.8358235077512095</v>
      </c>
    </row>
    <row r="302" spans="1:43" x14ac:dyDescent="0.15">
      <c r="A302" t="s">
        <v>1096</v>
      </c>
      <c r="B302" s="44" t="s">
        <v>214</v>
      </c>
      <c r="C302" t="s">
        <v>759</v>
      </c>
      <c r="D302" s="34" t="s">
        <v>1093</v>
      </c>
      <c r="E302">
        <v>3</v>
      </c>
      <c r="F302">
        <v>170.06300000000002</v>
      </c>
      <c r="G302">
        <v>5.6538474919801027</v>
      </c>
      <c r="H302">
        <v>5.6944384794879488</v>
      </c>
      <c r="I302">
        <v>9.774286777649575</v>
      </c>
      <c r="J302">
        <v>97.582616525934881</v>
      </c>
      <c r="K302">
        <v>106.5064138227003</v>
      </c>
      <c r="L302">
        <v>892.40298245971553</v>
      </c>
      <c r="M302">
        <v>159.83533173092343</v>
      </c>
      <c r="N302">
        <v>232.64874068918138</v>
      </c>
      <c r="O302">
        <v>427.14351223988837</v>
      </c>
      <c r="P302">
        <v>274.29333793483175</v>
      </c>
      <c r="Q302">
        <v>89.1120793388545</v>
      </c>
      <c r="R302">
        <v>71.734181608773042</v>
      </c>
      <c r="S302">
        <v>69.276352972369452</v>
      </c>
      <c r="T302">
        <v>107.59701754028438</v>
      </c>
      <c r="U302">
        <v>8.2477590000000003</v>
      </c>
      <c r="V302">
        <v>3.7639825847819997</v>
      </c>
      <c r="W302">
        <v>2.0951900000000001</v>
      </c>
      <c r="X302">
        <v>30.298954500000004</v>
      </c>
      <c r="Y302">
        <v>0.23987666666666665</v>
      </c>
      <c r="Z302">
        <v>5.0327893333333336</v>
      </c>
      <c r="AA302">
        <v>2.0269299999999997</v>
      </c>
      <c r="AB302">
        <v>8.7430700000000012</v>
      </c>
      <c r="AC302">
        <v>125</v>
      </c>
      <c r="AD302">
        <v>79.270564999999991</v>
      </c>
      <c r="AE302">
        <v>27.370165</v>
      </c>
      <c r="AF302">
        <v>0.05</v>
      </c>
      <c r="AG302">
        <v>0.02</v>
      </c>
      <c r="AI302">
        <v>9.5</v>
      </c>
      <c r="AJ302">
        <v>2.75</v>
      </c>
      <c r="AK302">
        <v>13.8</v>
      </c>
      <c r="AL302">
        <v>3.3</v>
      </c>
      <c r="AM302">
        <v>8.6999999999999993</v>
      </c>
      <c r="AN302">
        <v>7.6</v>
      </c>
      <c r="AO302">
        <v>6.8</v>
      </c>
      <c r="AP302">
        <v>9.25</v>
      </c>
      <c r="AQ302">
        <v>8.5</v>
      </c>
    </row>
    <row r="303" spans="1:43" x14ac:dyDescent="0.15">
      <c r="A303" t="s">
        <v>1096</v>
      </c>
      <c r="B303" s="44" t="s">
        <v>214</v>
      </c>
      <c r="C303" t="s">
        <v>761</v>
      </c>
      <c r="D303" s="34" t="s">
        <v>1093</v>
      </c>
      <c r="E303">
        <v>4</v>
      </c>
      <c r="F303">
        <v>180</v>
      </c>
      <c r="G303">
        <v>5.4652005785403173</v>
      </c>
      <c r="H303">
        <v>5.4522980304698327</v>
      </c>
      <c r="I303">
        <v>9.5041122642210123</v>
      </c>
      <c r="J303">
        <v>93.299474068492373</v>
      </c>
      <c r="K303">
        <v>95.913223181199982</v>
      </c>
      <c r="L303">
        <v>898.0831416160953</v>
      </c>
      <c r="M303">
        <v>144.22221999999999</v>
      </c>
      <c r="N303">
        <v>244.27429118200988</v>
      </c>
      <c r="O303">
        <v>445.43771852269174</v>
      </c>
      <c r="P303">
        <v>292.37923999999998</v>
      </c>
      <c r="Q303">
        <v>83.453215207059515</v>
      </c>
      <c r="R303">
        <v>69.837593542629207</v>
      </c>
      <c r="S303">
        <v>67.823773392053994</v>
      </c>
      <c r="T303">
        <v>101.91685838390467</v>
      </c>
      <c r="U303">
        <v>8.2477590000000003</v>
      </c>
      <c r="V303">
        <v>3.5053916963759995</v>
      </c>
      <c r="W303">
        <v>1.9696200000000001</v>
      </c>
      <c r="X303">
        <v>27.868954500000005</v>
      </c>
      <c r="Y303">
        <v>0.23723666666666668</v>
      </c>
      <c r="Z303">
        <v>4.8777653333333335</v>
      </c>
      <c r="AA303">
        <v>1.82023</v>
      </c>
      <c r="AB303">
        <v>7.9454399999999996</v>
      </c>
      <c r="AC303">
        <v>125</v>
      </c>
      <c r="AD303">
        <v>72.074214999999995</v>
      </c>
      <c r="AE303">
        <v>25.520165000000006</v>
      </c>
      <c r="AF303">
        <v>0.05</v>
      </c>
      <c r="AG303">
        <v>0.02</v>
      </c>
      <c r="AI303">
        <v>8.0934951243871307</v>
      </c>
      <c r="AJ303">
        <v>2.3527550209717076</v>
      </c>
      <c r="AK303">
        <v>11.748347990805197</v>
      </c>
      <c r="AL303">
        <v>2.8360100224222937</v>
      </c>
      <c r="AM303">
        <v>7.4172002224037685</v>
      </c>
      <c r="AN303">
        <v>6.6329548302269341</v>
      </c>
      <c r="AO303">
        <v>5.8741217380109223</v>
      </c>
      <c r="AP303">
        <v>8.0016227465654701</v>
      </c>
      <c r="AQ303">
        <v>7.4302116713987925</v>
      </c>
    </row>
    <row r="304" spans="1:43" x14ac:dyDescent="0.15">
      <c r="A304" t="s">
        <v>1096</v>
      </c>
      <c r="B304" s="44" t="s">
        <v>214</v>
      </c>
      <c r="C304" t="s">
        <v>763</v>
      </c>
      <c r="D304" s="34" t="s">
        <v>1093</v>
      </c>
      <c r="E304">
        <v>5</v>
      </c>
      <c r="F304">
        <v>200</v>
      </c>
      <c r="G304">
        <v>5.1133684981995549</v>
      </c>
      <c r="H304">
        <v>5.0114994968167235</v>
      </c>
      <c r="I304">
        <v>8.9855995998242122</v>
      </c>
      <c r="J304">
        <v>86.175777853274525</v>
      </c>
      <c r="K304">
        <v>82.511837197601949</v>
      </c>
      <c r="L304">
        <v>900.01555900011022</v>
      </c>
      <c r="M304">
        <v>124.51987933255995</v>
      </c>
      <c r="N304">
        <v>270.87842072420335</v>
      </c>
      <c r="O304">
        <v>490.40244523073852</v>
      </c>
      <c r="P304">
        <v>323.20643186104473</v>
      </c>
      <c r="Q304">
        <v>74.169213760142824</v>
      </c>
      <c r="R304">
        <v>66.249681202237582</v>
      </c>
      <c r="S304">
        <v>65.952663223270065</v>
      </c>
      <c r="T304">
        <v>99.984440999889685</v>
      </c>
      <c r="U304">
        <v>8.2477590000000003</v>
      </c>
      <c r="V304">
        <v>3.2468008079699993</v>
      </c>
      <c r="W304">
        <v>1.8840500000000002</v>
      </c>
      <c r="X304">
        <v>24.538954500000003</v>
      </c>
      <c r="Y304">
        <v>0.22419666666666668</v>
      </c>
      <c r="Z304">
        <v>4.4925013333333341</v>
      </c>
      <c r="AA304">
        <v>1.6420300000000001</v>
      </c>
      <c r="AB304">
        <v>7.3750300000000006</v>
      </c>
      <c r="AC304">
        <v>75</v>
      </c>
      <c r="AD304">
        <v>65.940744999999993</v>
      </c>
      <c r="AE304">
        <v>24.170165000000004</v>
      </c>
      <c r="AF304">
        <v>0.05</v>
      </c>
      <c r="AG304">
        <v>0.02</v>
      </c>
      <c r="AI304">
        <v>7.0093263515850976</v>
      </c>
      <c r="AJ304">
        <v>1.9980649192516156</v>
      </c>
      <c r="AK304">
        <v>10.07334463527328</v>
      </c>
      <c r="AL304">
        <v>2.4344557656193428</v>
      </c>
      <c r="AM304">
        <v>6.3452403862273545</v>
      </c>
      <c r="AN304">
        <v>5.660842496914225</v>
      </c>
      <c r="AO304">
        <v>5.0260045410224174</v>
      </c>
      <c r="AP304">
        <v>6.7936829852261091</v>
      </c>
      <c r="AQ304">
        <v>6.3578511955752681</v>
      </c>
    </row>
    <row r="305" spans="1:43" ht="15" x14ac:dyDescent="0.15">
      <c r="A305" t="s">
        <v>1096</v>
      </c>
      <c r="B305" s="68" t="s">
        <v>217</v>
      </c>
      <c r="C305" t="s">
        <v>764</v>
      </c>
      <c r="D305" s="34" t="s">
        <v>1093</v>
      </c>
      <c r="E305">
        <v>1</v>
      </c>
      <c r="F305">
        <v>140</v>
      </c>
      <c r="G305">
        <v>6.2687176957906949</v>
      </c>
      <c r="H305">
        <v>6.4913630883184492</v>
      </c>
      <c r="I305">
        <v>10.637643776651791</v>
      </c>
      <c r="J305">
        <v>107.77616909239532</v>
      </c>
      <c r="K305">
        <v>128.25881055904307</v>
      </c>
      <c r="L305">
        <v>881.47935223174022</v>
      </c>
      <c r="M305">
        <v>192.13966112601099</v>
      </c>
      <c r="N305">
        <v>194.50121841120941</v>
      </c>
      <c r="O305">
        <v>360.36147233238898</v>
      </c>
      <c r="P305">
        <v>233.79272088766612</v>
      </c>
      <c r="Q305">
        <v>112.11256534898286</v>
      </c>
      <c r="R305">
        <v>78.107100486540133</v>
      </c>
      <c r="S305">
        <v>72.012956900720511</v>
      </c>
      <c r="T305">
        <v>118.52064776825988</v>
      </c>
      <c r="U305">
        <v>8.2477590000000003</v>
      </c>
      <c r="V305">
        <v>4.2811643615939996</v>
      </c>
      <c r="W305">
        <v>2.4663300000000001</v>
      </c>
      <c r="X305">
        <v>32.458954500000004</v>
      </c>
      <c r="Y305">
        <v>0.21395666666666668</v>
      </c>
      <c r="Z305">
        <v>5.8611240000000002</v>
      </c>
      <c r="AA305">
        <v>2.52583</v>
      </c>
      <c r="AB305">
        <v>10.309614999999999</v>
      </c>
      <c r="AC305">
        <v>200</v>
      </c>
      <c r="AD305">
        <v>77.515899999999988</v>
      </c>
      <c r="AE305">
        <v>31.071120000000001</v>
      </c>
      <c r="AF305">
        <v>0.15</v>
      </c>
      <c r="AG305">
        <v>0.02</v>
      </c>
      <c r="AI305">
        <v>11.006308016023844</v>
      </c>
      <c r="AJ305">
        <v>3.0407617447222277</v>
      </c>
      <c r="AK305">
        <v>15.881072720781569</v>
      </c>
      <c r="AL305">
        <v>3.9429179993634449</v>
      </c>
      <c r="AM305">
        <v>9.8119564702093562</v>
      </c>
      <c r="AN305">
        <v>8.6384639943652726</v>
      </c>
      <c r="AO305">
        <v>7.982503250438242</v>
      </c>
      <c r="AP305">
        <v>10.791297410280158</v>
      </c>
      <c r="AQ305">
        <v>9.7347586288461194</v>
      </c>
    </row>
    <row r="306" spans="1:43" ht="15" x14ac:dyDescent="0.15">
      <c r="A306" t="s">
        <v>1096</v>
      </c>
      <c r="B306" s="68" t="s">
        <v>217</v>
      </c>
      <c r="C306" t="s">
        <v>765</v>
      </c>
      <c r="D306" s="34" t="s">
        <v>1093</v>
      </c>
      <c r="E306">
        <v>2</v>
      </c>
      <c r="F306">
        <v>150</v>
      </c>
      <c r="G306">
        <v>6.1988871327923043</v>
      </c>
      <c r="H306">
        <v>6.3975253322288586</v>
      </c>
      <c r="I306">
        <v>10.544080985202543</v>
      </c>
      <c r="J306">
        <v>105.35979751122134</v>
      </c>
      <c r="K306">
        <v>118.97977045414456</v>
      </c>
      <c r="L306">
        <v>888.49515896425157</v>
      </c>
      <c r="M306">
        <v>178.31792403044005</v>
      </c>
      <c r="N306">
        <v>200.4413627626621</v>
      </c>
      <c r="O306">
        <v>371.00232941629463</v>
      </c>
      <c r="P306">
        <v>240.37118051021162</v>
      </c>
      <c r="Q306">
        <v>128.06573721295874</v>
      </c>
      <c r="R306">
        <v>77.347155115983469</v>
      </c>
      <c r="S306">
        <v>70.848691433615741</v>
      </c>
      <c r="T306">
        <v>111.50484103574843</v>
      </c>
      <c r="U306">
        <v>8.2477590000000003</v>
      </c>
      <c r="V306">
        <v>4.0225734731879994</v>
      </c>
      <c r="W306">
        <v>2.2607600000000003</v>
      </c>
      <c r="X306">
        <v>31.828954500000005</v>
      </c>
      <c r="Y306">
        <v>0.23211666666666667</v>
      </c>
      <c r="Z306">
        <v>6.1665799999999997</v>
      </c>
      <c r="AA306">
        <v>2.26213</v>
      </c>
      <c r="AB306">
        <v>9.0575449999999993</v>
      </c>
      <c r="AC306">
        <v>125</v>
      </c>
      <c r="AD306">
        <v>68.193789999999993</v>
      </c>
      <c r="AE306">
        <v>28.221119999999999</v>
      </c>
      <c r="AF306">
        <v>0.05</v>
      </c>
      <c r="AG306">
        <v>0.02</v>
      </c>
      <c r="AI306">
        <v>10.244858679410498</v>
      </c>
      <c r="AJ306">
        <v>2.8764459598503787</v>
      </c>
      <c r="AK306">
        <v>14.575192907496451</v>
      </c>
      <c r="AL306">
        <v>3.6316126247849523</v>
      </c>
      <c r="AM306">
        <v>9.3868192929684451</v>
      </c>
      <c r="AN306">
        <v>8.365890732804516</v>
      </c>
      <c r="AO306">
        <v>7.345055165839705</v>
      </c>
      <c r="AP306">
        <v>9.9008225303019124</v>
      </c>
      <c r="AQ306">
        <v>9.1365251236660665</v>
      </c>
    </row>
    <row r="307" spans="1:43" ht="15" x14ac:dyDescent="0.15">
      <c r="A307" t="s">
        <v>1096</v>
      </c>
      <c r="B307" s="68" t="s">
        <v>217</v>
      </c>
      <c r="C307" t="s">
        <v>766</v>
      </c>
      <c r="D307" s="34" t="s">
        <v>1093</v>
      </c>
      <c r="E307">
        <v>3</v>
      </c>
      <c r="F307">
        <v>160</v>
      </c>
      <c r="G307">
        <v>5.9165580533620368</v>
      </c>
      <c r="H307">
        <v>6.0351782752495744</v>
      </c>
      <c r="I307">
        <v>10.144506411471117</v>
      </c>
      <c r="J307">
        <v>99.979428831857149</v>
      </c>
      <c r="K307">
        <v>106.37439785863162</v>
      </c>
      <c r="L307">
        <v>892.63363026060233</v>
      </c>
      <c r="M307">
        <v>159.64077658055317</v>
      </c>
      <c r="N307">
        <v>214.97838882206307</v>
      </c>
      <c r="O307">
        <v>398.13297496147476</v>
      </c>
      <c r="P307">
        <v>259.03187011160367</v>
      </c>
      <c r="Q307">
        <v>115.29548242148002</v>
      </c>
      <c r="R307">
        <v>74.645180683148197</v>
      </c>
      <c r="S307">
        <v>69.256300881773768</v>
      </c>
      <c r="T307">
        <v>107.36636973939773</v>
      </c>
      <c r="U307">
        <v>8.2477590000000003</v>
      </c>
      <c r="V307">
        <v>3.7639825847819997</v>
      </c>
      <c r="W307">
        <v>2.0951900000000001</v>
      </c>
      <c r="X307">
        <v>30.298954500000004</v>
      </c>
      <c r="Y307">
        <v>0.23987666666666665</v>
      </c>
      <c r="Z307">
        <v>6.2417959999999999</v>
      </c>
      <c r="AA307">
        <v>2.0269299999999997</v>
      </c>
      <c r="AB307">
        <v>8.0326950000000004</v>
      </c>
      <c r="AC307">
        <v>125</v>
      </c>
      <c r="AD307">
        <v>59.934559999999998</v>
      </c>
      <c r="AE307">
        <v>25.871119999999998</v>
      </c>
      <c r="AF307">
        <v>0.05</v>
      </c>
      <c r="AG307">
        <v>0.02</v>
      </c>
      <c r="AI307">
        <v>9.1</v>
      </c>
      <c r="AJ307">
        <v>2.65</v>
      </c>
      <c r="AK307">
        <v>13</v>
      </c>
      <c r="AL307">
        <v>3.25</v>
      </c>
      <c r="AM307">
        <v>8.3000000000000007</v>
      </c>
      <c r="AN307">
        <v>7.4</v>
      </c>
      <c r="AO307">
        <v>6.55</v>
      </c>
      <c r="AP307">
        <v>8.85</v>
      </c>
      <c r="AQ307">
        <v>8.1999999999999993</v>
      </c>
    </row>
    <row r="308" spans="1:43" ht="15" x14ac:dyDescent="0.15">
      <c r="A308" t="s">
        <v>1096</v>
      </c>
      <c r="B308" s="68" t="s">
        <v>217</v>
      </c>
      <c r="C308" t="s">
        <v>768</v>
      </c>
      <c r="D308" s="34" t="s">
        <v>1093</v>
      </c>
      <c r="E308">
        <v>4</v>
      </c>
      <c r="F308">
        <v>180</v>
      </c>
      <c r="G308">
        <v>5.663871584326488</v>
      </c>
      <c r="H308">
        <v>5.7022415883383673</v>
      </c>
      <c r="I308">
        <v>9.7941040464248434</v>
      </c>
      <c r="J308">
        <v>95.2384469228206</v>
      </c>
      <c r="K308">
        <v>95.901733146432377</v>
      </c>
      <c r="L308">
        <v>901.93965725248472</v>
      </c>
      <c r="M308">
        <v>144.21802000000002</v>
      </c>
      <c r="N308">
        <v>229.16964692279208</v>
      </c>
      <c r="O308">
        <v>425.91218367534378</v>
      </c>
      <c r="P308">
        <v>279.54736251460622</v>
      </c>
      <c r="Q308">
        <v>106.05615360349817</v>
      </c>
      <c r="R308">
        <v>71.809521635812473</v>
      </c>
      <c r="S308">
        <v>67.767686665445993</v>
      </c>
      <c r="T308">
        <v>98.060342747515278</v>
      </c>
      <c r="U308">
        <v>8.2477590000000003</v>
      </c>
      <c r="V308">
        <v>3.5053916963759995</v>
      </c>
      <c r="W308">
        <v>1.9696200000000001</v>
      </c>
      <c r="X308">
        <v>27.868954500000005</v>
      </c>
      <c r="Y308">
        <v>0.23723666666666668</v>
      </c>
      <c r="Z308">
        <v>6.0867719999999998</v>
      </c>
      <c r="AA308">
        <v>1.82023</v>
      </c>
      <c r="AB308">
        <v>7.2350649999999987</v>
      </c>
      <c r="AC308">
        <v>125</v>
      </c>
      <c r="AD308">
        <v>52.738209999999995</v>
      </c>
      <c r="AE308">
        <v>24.021120000000003</v>
      </c>
      <c r="AF308">
        <v>0.05</v>
      </c>
      <c r="AG308">
        <v>0.02</v>
      </c>
      <c r="AI308">
        <v>7.9717587956517475</v>
      </c>
      <c r="AJ308">
        <v>2.3441557681857255</v>
      </c>
      <c r="AK308">
        <v>11.596217221155326</v>
      </c>
      <c r="AL308">
        <v>2.8271865006431645</v>
      </c>
      <c r="AM308">
        <v>7.3182311878145532</v>
      </c>
      <c r="AN308">
        <v>6.5539229100700691</v>
      </c>
      <c r="AO308">
        <v>5.7455841767478066</v>
      </c>
      <c r="AP308">
        <v>7.8494712555503661</v>
      </c>
      <c r="AQ308">
        <v>7.3337236165886264</v>
      </c>
    </row>
    <row r="309" spans="1:43" ht="15" x14ac:dyDescent="0.15">
      <c r="A309" t="s">
        <v>1096</v>
      </c>
      <c r="B309" s="68" t="s">
        <v>217</v>
      </c>
      <c r="C309" t="s">
        <v>770</v>
      </c>
      <c r="D309" s="34" t="s">
        <v>1093</v>
      </c>
      <c r="E309">
        <v>5</v>
      </c>
      <c r="F309">
        <v>200</v>
      </c>
      <c r="G309">
        <v>5.2705410047191821</v>
      </c>
      <c r="H309">
        <v>5.2074171201533597</v>
      </c>
      <c r="I309">
        <v>9.2187618284834851</v>
      </c>
      <c r="J309">
        <v>87.691682602627452</v>
      </c>
      <c r="K309">
        <v>82.676920583298426</v>
      </c>
      <c r="L309">
        <v>903.02757962769226</v>
      </c>
      <c r="M309">
        <v>124.77345214878906</v>
      </c>
      <c r="N309">
        <v>255.0340954665499</v>
      </c>
      <c r="O309">
        <v>466.36089386499032</v>
      </c>
      <c r="P309">
        <v>306.69814863137913</v>
      </c>
      <c r="Q309">
        <v>94.283990630114403</v>
      </c>
      <c r="R309">
        <v>67.742048921936728</v>
      </c>
      <c r="S309">
        <v>65.936893242056968</v>
      </c>
      <c r="T309">
        <v>96.972420372307695</v>
      </c>
      <c r="U309">
        <v>8.2477590000000003</v>
      </c>
      <c r="V309">
        <v>3.2468008079699993</v>
      </c>
      <c r="W309">
        <v>1.8840500000000002</v>
      </c>
      <c r="X309">
        <v>24.538954500000003</v>
      </c>
      <c r="Y309">
        <v>0.22419666666666668</v>
      </c>
      <c r="Z309">
        <v>5.7015080000000005</v>
      </c>
      <c r="AA309">
        <v>1.6420300000000001</v>
      </c>
      <c r="AB309">
        <v>6.6646549999999998</v>
      </c>
      <c r="AC309">
        <v>75</v>
      </c>
      <c r="AD309">
        <v>46.60474</v>
      </c>
      <c r="AE309">
        <v>22.671120000000002</v>
      </c>
      <c r="AF309">
        <v>0.05</v>
      </c>
      <c r="AG309">
        <v>0.02</v>
      </c>
      <c r="AI309">
        <v>6.9801496849011597</v>
      </c>
      <c r="AJ309">
        <v>1.9451021133290047</v>
      </c>
      <c r="AK309">
        <v>10.014806079199081</v>
      </c>
      <c r="AL309">
        <v>2.4739517492044487</v>
      </c>
      <c r="AM309">
        <v>6.3155694093789281</v>
      </c>
      <c r="AN309">
        <v>5.616067257979779</v>
      </c>
      <c r="AO309">
        <v>4.9918733852298836</v>
      </c>
      <c r="AP309">
        <v>6.7370092282703098</v>
      </c>
      <c r="AQ309">
        <v>6.2364373447688948</v>
      </c>
    </row>
    <row r="310" spans="1:43" x14ac:dyDescent="0.15">
      <c r="A310" t="s">
        <v>1096</v>
      </c>
      <c r="B310" s="44" t="s">
        <v>109</v>
      </c>
      <c r="C310" t="s">
        <v>771</v>
      </c>
      <c r="D310" s="34" t="s">
        <v>1093</v>
      </c>
      <c r="E310">
        <v>1</v>
      </c>
      <c r="F310">
        <v>130</v>
      </c>
      <c r="G310">
        <v>6.4678438297687544</v>
      </c>
      <c r="H310">
        <v>6.7356142703570079</v>
      </c>
      <c r="I310">
        <v>10.930954610991973</v>
      </c>
      <c r="J310">
        <v>114.11633927872208</v>
      </c>
      <c r="K310">
        <v>152.35786940958511</v>
      </c>
      <c r="L310">
        <v>876.00906919225054</v>
      </c>
      <c r="M310">
        <v>228.37609985695622</v>
      </c>
      <c r="N310">
        <v>168.32088397593793</v>
      </c>
      <c r="O310">
        <v>289.25527791280354</v>
      </c>
      <c r="P310">
        <v>213.6999478950525</v>
      </c>
      <c r="Q310">
        <v>87.748805783818639</v>
      </c>
      <c r="R310">
        <v>79.471536763499671</v>
      </c>
      <c r="S310">
        <v>74.533203802151618</v>
      </c>
      <c r="T310">
        <v>123.99093080774939</v>
      </c>
      <c r="U310">
        <v>13.622166093483948</v>
      </c>
      <c r="V310">
        <v>3.7286520362568947</v>
      </c>
      <c r="W310">
        <v>2.81525098777789</v>
      </c>
      <c r="X310">
        <v>28.50985321442154</v>
      </c>
      <c r="Y310">
        <v>0.21395666666666668</v>
      </c>
      <c r="Z310">
        <v>5.8611240000000002</v>
      </c>
      <c r="AA310">
        <v>2.7923042980604813</v>
      </c>
      <c r="AB310">
        <v>11.01999</v>
      </c>
      <c r="AC310">
        <v>200</v>
      </c>
      <c r="AD310">
        <v>96.851904999999988</v>
      </c>
      <c r="AE310">
        <v>32.570165000000003</v>
      </c>
      <c r="AF310">
        <v>0.15</v>
      </c>
      <c r="AG310">
        <v>0.02</v>
      </c>
      <c r="AI310">
        <v>12.819245671556956</v>
      </c>
      <c r="AJ310">
        <v>2.7935049937720224</v>
      </c>
      <c r="AK310">
        <v>17.878446662256597</v>
      </c>
      <c r="AL310">
        <v>4.7087168028360056</v>
      </c>
      <c r="AM310">
        <v>11.204028177806759</v>
      </c>
      <c r="AN310">
        <v>9.658273766663612</v>
      </c>
      <c r="AO310">
        <v>9.2182162799431655</v>
      </c>
      <c r="AP310">
        <v>12.206607317798987</v>
      </c>
      <c r="AQ310">
        <v>10.651604135250246</v>
      </c>
    </row>
    <row r="311" spans="1:43" x14ac:dyDescent="0.15">
      <c r="A311" t="s">
        <v>1096</v>
      </c>
      <c r="B311" s="44" t="s">
        <v>109</v>
      </c>
      <c r="C311" t="s">
        <v>772</v>
      </c>
      <c r="D311" s="34" t="s">
        <v>1093</v>
      </c>
      <c r="E311">
        <v>2</v>
      </c>
      <c r="F311">
        <v>139.648</v>
      </c>
      <c r="G311">
        <v>6.2707040957965585</v>
      </c>
      <c r="H311">
        <v>6.4790456877131373</v>
      </c>
      <c r="I311">
        <v>10.657689292553746</v>
      </c>
      <c r="J311">
        <v>110.19320364794203</v>
      </c>
      <c r="K311">
        <v>139.94339877527784</v>
      </c>
      <c r="L311">
        <v>882.51397999999995</v>
      </c>
      <c r="M311">
        <v>209.64872784872401</v>
      </c>
      <c r="N311">
        <v>179.45182689058058</v>
      </c>
      <c r="O311">
        <v>306.56195516692986</v>
      </c>
      <c r="P311">
        <v>225.05075827180758</v>
      </c>
      <c r="Q311">
        <v>103.05082560787099</v>
      </c>
      <c r="R311">
        <v>77.448654386345225</v>
      </c>
      <c r="S311">
        <v>73.231607328742427</v>
      </c>
      <c r="T311">
        <v>117.48602</v>
      </c>
      <c r="U311">
        <v>13.622166093483948</v>
      </c>
      <c r="V311">
        <v>3.5034339971500024</v>
      </c>
      <c r="W311">
        <v>2.5805982261614395</v>
      </c>
      <c r="X311">
        <v>27.943559531589774</v>
      </c>
      <c r="Y311">
        <v>0.23211666666666667</v>
      </c>
      <c r="Z311">
        <v>6.1665799999999997</v>
      </c>
      <c r="AA311">
        <v>2.5287042980604815</v>
      </c>
      <c r="AB311">
        <v>9.7679200000000002</v>
      </c>
      <c r="AC311">
        <v>125</v>
      </c>
      <c r="AD311">
        <v>87.529794999999993</v>
      </c>
      <c r="AE311">
        <v>29.720165000000001</v>
      </c>
      <c r="AF311">
        <v>0.05</v>
      </c>
      <c r="AG311">
        <v>0.02</v>
      </c>
      <c r="AI311">
        <v>11.523758644429638</v>
      </c>
      <c r="AJ311">
        <v>2.6892568578081604</v>
      </c>
      <c r="AK311">
        <v>15.843851799642177</v>
      </c>
      <c r="AL311">
        <v>4.4301681191982354</v>
      </c>
      <c r="AM311">
        <v>10.62626913986163</v>
      </c>
      <c r="AN311">
        <v>9.488410486744506</v>
      </c>
      <c r="AO311">
        <v>8.5987332006997779</v>
      </c>
      <c r="AP311">
        <v>11.608652663005724</v>
      </c>
      <c r="AQ311">
        <v>9.8647592907850772</v>
      </c>
    </row>
    <row r="312" spans="1:43" x14ac:dyDescent="0.15">
      <c r="A312" t="s">
        <v>1096</v>
      </c>
      <c r="B312" s="44" t="s">
        <v>109</v>
      </c>
      <c r="C312" t="s">
        <v>773</v>
      </c>
      <c r="D312" s="34" t="s">
        <v>1093</v>
      </c>
      <c r="E312">
        <v>3</v>
      </c>
      <c r="F312">
        <v>150</v>
      </c>
      <c r="G312">
        <v>5.9891223860204184</v>
      </c>
      <c r="H312">
        <v>6.1144857028568174</v>
      </c>
      <c r="I312">
        <v>10.262996498577419</v>
      </c>
      <c r="J312">
        <v>105.79345955992916</v>
      </c>
      <c r="K312">
        <v>130.14960217345839</v>
      </c>
      <c r="L312">
        <v>886.70126809495321</v>
      </c>
      <c r="M312">
        <v>194.96824759364915</v>
      </c>
      <c r="N312">
        <v>197.32587666987604</v>
      </c>
      <c r="O312">
        <v>332.32415409917809</v>
      </c>
      <c r="P312">
        <v>247.25926598476929</v>
      </c>
      <c r="Q312">
        <v>98.611312152321489</v>
      </c>
      <c r="R312">
        <v>74.560016379147328</v>
      </c>
      <c r="S312">
        <v>72.136297071549521</v>
      </c>
      <c r="T312">
        <v>113.29873190504682</v>
      </c>
      <c r="U312">
        <v>13.622166093483948</v>
      </c>
      <c r="V312">
        <v>3.2782159580431105</v>
      </c>
      <c r="W312">
        <v>2.3916044150954483</v>
      </c>
      <c r="X312">
        <v>26.568274873284047</v>
      </c>
      <c r="Y312">
        <v>0.23987666666666665</v>
      </c>
      <c r="Z312">
        <v>6.2417959999999999</v>
      </c>
      <c r="AA312">
        <v>2.2937042980604816</v>
      </c>
      <c r="AB312">
        <v>8.7430700000000012</v>
      </c>
      <c r="AC312">
        <v>125</v>
      </c>
      <c r="AD312">
        <v>79.270564999999991</v>
      </c>
      <c r="AE312">
        <v>27.370165</v>
      </c>
      <c r="AF312">
        <v>0.05</v>
      </c>
      <c r="AG312">
        <v>0.02</v>
      </c>
      <c r="AI312">
        <v>10.6</v>
      </c>
      <c r="AJ312">
        <v>2.5499999999999998</v>
      </c>
      <c r="AK312">
        <v>14.2</v>
      </c>
      <c r="AL312">
        <v>4.05</v>
      </c>
      <c r="AM312">
        <v>9.6999999999999993</v>
      </c>
      <c r="AN312">
        <v>8.8000000000000007</v>
      </c>
      <c r="AO312">
        <v>7.9</v>
      </c>
      <c r="AP312">
        <v>10.8</v>
      </c>
      <c r="AQ312">
        <v>9.1999999999999993</v>
      </c>
    </row>
    <row r="313" spans="1:43" x14ac:dyDescent="0.15">
      <c r="A313" t="s">
        <v>1096</v>
      </c>
      <c r="B313" s="44" t="s">
        <v>109</v>
      </c>
      <c r="C313" t="s">
        <v>775</v>
      </c>
      <c r="D313" s="34" t="s">
        <v>1093</v>
      </c>
      <c r="E313">
        <v>4</v>
      </c>
      <c r="F313">
        <v>160</v>
      </c>
      <c r="G313">
        <v>5.8181638827223274</v>
      </c>
      <c r="H313">
        <v>5.8878075111032473</v>
      </c>
      <c r="I313">
        <v>10.027923526232501</v>
      </c>
      <c r="J313">
        <v>102.49492786617785</v>
      </c>
      <c r="K313">
        <v>120.910180976955</v>
      </c>
      <c r="L313">
        <v>895</v>
      </c>
      <c r="M313">
        <v>181.19875999999999</v>
      </c>
      <c r="N313">
        <v>215.46935211641687</v>
      </c>
      <c r="O313">
        <v>355.74231322971275</v>
      </c>
      <c r="P313">
        <v>272.24126000000001</v>
      </c>
      <c r="Q313">
        <v>88.213017907667734</v>
      </c>
      <c r="R313">
        <v>72.61134592173876</v>
      </c>
      <c r="S313">
        <v>70.971125093005497</v>
      </c>
      <c r="T313">
        <v>105</v>
      </c>
      <c r="U313">
        <v>13.622166093483948</v>
      </c>
      <c r="V313">
        <v>3.0529979189362182</v>
      </c>
      <c r="W313">
        <v>2.2482695545799176</v>
      </c>
      <c r="X313">
        <v>24.383999239504366</v>
      </c>
      <c r="Y313">
        <v>0.23723666666666668</v>
      </c>
      <c r="Z313">
        <v>6.0867719999999998</v>
      </c>
      <c r="AA313">
        <v>2.0873042980604817</v>
      </c>
      <c r="AB313">
        <v>7.9454399999999996</v>
      </c>
      <c r="AC313">
        <v>125</v>
      </c>
      <c r="AD313">
        <v>72.074214999999995</v>
      </c>
      <c r="AE313">
        <v>25.520165000000006</v>
      </c>
      <c r="AF313">
        <v>0.05</v>
      </c>
      <c r="AG313">
        <v>0.02</v>
      </c>
      <c r="AI313">
        <v>9.9172400853747451</v>
      </c>
      <c r="AJ313">
        <v>2.2804967583736691</v>
      </c>
      <c r="AK313">
        <v>13</v>
      </c>
      <c r="AL313">
        <v>3.6539879342105581</v>
      </c>
      <c r="AM313">
        <v>8.6293337255418781</v>
      </c>
      <c r="AN313">
        <v>7.824997124413831</v>
      </c>
      <c r="AO313">
        <v>7.1063776997040415</v>
      </c>
      <c r="AP313">
        <v>9.7223072398626105</v>
      </c>
      <c r="AQ313">
        <v>8.5081818802300049</v>
      </c>
    </row>
    <row r="314" spans="1:43" x14ac:dyDescent="0.15">
      <c r="A314" t="s">
        <v>1096</v>
      </c>
      <c r="B314" s="44" t="s">
        <v>109</v>
      </c>
      <c r="C314" t="s">
        <v>777</v>
      </c>
      <c r="D314" s="34" t="s">
        <v>1093</v>
      </c>
      <c r="E314">
        <v>5</v>
      </c>
      <c r="F314">
        <v>170</v>
      </c>
      <c r="G314">
        <v>5.2824184892400812</v>
      </c>
      <c r="H314">
        <v>5.2023023738725644</v>
      </c>
      <c r="I314">
        <v>9.2569486774838587</v>
      </c>
      <c r="J314">
        <v>94.352833958839625</v>
      </c>
      <c r="K314">
        <v>106.69864656804273</v>
      </c>
      <c r="L314">
        <v>900.96304699687278</v>
      </c>
      <c r="M314">
        <v>160.14249426802871</v>
      </c>
      <c r="N314">
        <v>251.43008306805194</v>
      </c>
      <c r="O314">
        <v>412.98407233153</v>
      </c>
      <c r="P314">
        <v>304.77691858893422</v>
      </c>
      <c r="Q314">
        <v>77.853471503411143</v>
      </c>
      <c r="R314">
        <v>67.009944626849375</v>
      </c>
      <c r="S314">
        <v>69.172879264162802</v>
      </c>
      <c r="T314">
        <v>99.036953003127223</v>
      </c>
      <c r="U314">
        <v>13.622166093483948</v>
      </c>
      <c r="V314">
        <v>2.8277798798293254</v>
      </c>
      <c r="W314">
        <v>2.1505936446148466</v>
      </c>
      <c r="X314">
        <v>21.390732630250728</v>
      </c>
      <c r="Y314">
        <v>0.22419666666666668</v>
      </c>
      <c r="Z314">
        <v>5.7015080000000005</v>
      </c>
      <c r="AA314">
        <v>1.9095042980604815</v>
      </c>
      <c r="AB314">
        <v>7.3750300000000006</v>
      </c>
      <c r="AC314">
        <v>75</v>
      </c>
      <c r="AD314">
        <v>65.940744999999993</v>
      </c>
      <c r="AE314">
        <v>24.170165000000004</v>
      </c>
      <c r="AF314">
        <v>0.05</v>
      </c>
      <c r="AG314">
        <v>0.02</v>
      </c>
      <c r="AI314">
        <v>8.824448373059198</v>
      </c>
      <c r="AJ314">
        <v>1.8957463833050021</v>
      </c>
      <c r="AK314">
        <v>12.088181954036138</v>
      </c>
      <c r="AL314">
        <v>3.2132318643335993</v>
      </c>
      <c r="AM314">
        <v>7.5507909168102563</v>
      </c>
      <c r="AN314">
        <v>6.7388620681392286</v>
      </c>
      <c r="AO314">
        <v>6.2286070733582406</v>
      </c>
      <c r="AP314">
        <v>8.367473300454396</v>
      </c>
      <c r="AQ314">
        <v>7.4130480164596992</v>
      </c>
    </row>
    <row r="315" spans="1:43" x14ac:dyDescent="0.15">
      <c r="A315" t="s">
        <v>1096</v>
      </c>
      <c r="B315" s="44" t="s">
        <v>222</v>
      </c>
      <c r="C315" t="s">
        <v>778</v>
      </c>
      <c r="D315" s="34" t="s">
        <v>1093</v>
      </c>
      <c r="E315">
        <v>1</v>
      </c>
      <c r="F315">
        <v>120</v>
      </c>
      <c r="G315">
        <v>6.1546457024641379</v>
      </c>
      <c r="H315">
        <v>6.3727845149121043</v>
      </c>
      <c r="I315">
        <v>10.444599723078774</v>
      </c>
      <c r="J315">
        <v>105.1962226446461</v>
      </c>
      <c r="K315">
        <v>122.96518743919134</v>
      </c>
      <c r="L315">
        <v>867.52413376454149</v>
      </c>
      <c r="M315">
        <v>184.22623291229331</v>
      </c>
      <c r="N315">
        <v>157.57045011833085</v>
      </c>
      <c r="O315">
        <v>281.50620968306708</v>
      </c>
      <c r="P315">
        <v>210.31273698971773</v>
      </c>
      <c r="Q315">
        <v>90.124464588897851</v>
      </c>
      <c r="R315">
        <v>78.117781859550462</v>
      </c>
      <c r="S315">
        <v>71.643720818926113</v>
      </c>
      <c r="T315">
        <v>132.47586623545854</v>
      </c>
      <c r="U315">
        <v>10.025686</v>
      </c>
      <c r="V315">
        <v>4.5114903576359993</v>
      </c>
      <c r="W315">
        <v>3.0367800000000003</v>
      </c>
      <c r="X315">
        <v>33.55209</v>
      </c>
      <c r="Y315">
        <v>0.21395666666666668</v>
      </c>
      <c r="Z315">
        <v>4.6521173333333321</v>
      </c>
      <c r="AA315">
        <v>2.52583</v>
      </c>
      <c r="AB315">
        <v>12.25874</v>
      </c>
      <c r="AC315">
        <v>200</v>
      </c>
      <c r="AD315">
        <v>77.515899999999988</v>
      </c>
      <c r="AE315">
        <v>37.034379999999999</v>
      </c>
      <c r="AF315">
        <v>0.15</v>
      </c>
      <c r="AG315">
        <v>0.02</v>
      </c>
      <c r="AI315">
        <v>10.825246639326004</v>
      </c>
      <c r="AJ315">
        <v>3.262902743515236</v>
      </c>
      <c r="AK315">
        <v>16.039645448424572</v>
      </c>
      <c r="AL315">
        <v>3.7606678171823065</v>
      </c>
      <c r="AM315">
        <v>9.9547426059260786</v>
      </c>
      <c r="AN315">
        <v>8.8300155249889514</v>
      </c>
      <c r="AO315">
        <v>7.8810257717416468</v>
      </c>
      <c r="AP315">
        <v>10.56695643702705</v>
      </c>
      <c r="AQ315">
        <v>9.8612563833575351</v>
      </c>
    </row>
    <row r="316" spans="1:43" x14ac:dyDescent="0.15">
      <c r="A316" t="s">
        <v>1096</v>
      </c>
      <c r="B316" s="44" t="s">
        <v>222</v>
      </c>
      <c r="C316" t="s">
        <v>779</v>
      </c>
      <c r="D316" s="34" t="s">
        <v>1093</v>
      </c>
      <c r="E316">
        <v>2</v>
      </c>
      <c r="F316">
        <v>130</v>
      </c>
      <c r="G316">
        <v>6.1103851318643905</v>
      </c>
      <c r="H316">
        <v>6.3143512222671179</v>
      </c>
      <c r="I316">
        <v>10.384110862795367</v>
      </c>
      <c r="J316">
        <v>103.57091477545856</v>
      </c>
      <c r="K316">
        <v>116.77108800326475</v>
      </c>
      <c r="L316">
        <v>871.56992999999989</v>
      </c>
      <c r="M316">
        <v>175.00702488476239</v>
      </c>
      <c r="N316">
        <v>161.96947720518864</v>
      </c>
      <c r="O316">
        <v>285.81702199714294</v>
      </c>
      <c r="P316">
        <v>214.75995348234542</v>
      </c>
      <c r="Q316">
        <v>110.417466235262</v>
      </c>
      <c r="R316">
        <v>77.673765716494785</v>
      </c>
      <c r="S316">
        <v>70.855572788097831</v>
      </c>
      <c r="T316">
        <v>128.43007</v>
      </c>
      <c r="U316">
        <v>10.025686</v>
      </c>
      <c r="V316">
        <v>4.2320017152719993</v>
      </c>
      <c r="W316">
        <v>2.8312100000000004</v>
      </c>
      <c r="X316">
        <v>32.922090000000004</v>
      </c>
      <c r="Y316">
        <v>0.23211666666666667</v>
      </c>
      <c r="Z316">
        <v>4.9575733333333334</v>
      </c>
      <c r="AA316">
        <v>2.26213</v>
      </c>
      <c r="AB316">
        <v>11.00667</v>
      </c>
      <c r="AC316">
        <v>125</v>
      </c>
      <c r="AD316">
        <v>68.193789999999993</v>
      </c>
      <c r="AE316">
        <v>34.184379999999997</v>
      </c>
      <c r="AF316">
        <v>0.05</v>
      </c>
      <c r="AG316">
        <v>0.02</v>
      </c>
      <c r="AI316">
        <v>10.101445641851518</v>
      </c>
      <c r="AJ316">
        <v>3.0943279675424287</v>
      </c>
      <c r="AK316">
        <v>14.832000856350058</v>
      </c>
      <c r="AL316">
        <v>3.5005680313103982</v>
      </c>
      <c r="AM316">
        <v>9.473436866917595</v>
      </c>
      <c r="AN316">
        <v>8.4774203239793167</v>
      </c>
      <c r="AO316">
        <v>7.4293293272180403</v>
      </c>
      <c r="AP316">
        <v>9.9823460085640896</v>
      </c>
      <c r="AQ316">
        <v>9.1646313649253877</v>
      </c>
    </row>
    <row r="317" spans="1:43" x14ac:dyDescent="0.15">
      <c r="A317" t="s">
        <v>1096</v>
      </c>
      <c r="B317" s="44" t="s">
        <v>222</v>
      </c>
      <c r="C317" t="s">
        <v>780</v>
      </c>
      <c r="D317" s="34" t="s">
        <v>1093</v>
      </c>
      <c r="E317">
        <v>3</v>
      </c>
      <c r="F317">
        <v>139.70699999999999</v>
      </c>
      <c r="G317">
        <v>6.0110383477879799</v>
      </c>
      <c r="H317">
        <v>6.1899926476054237</v>
      </c>
      <c r="I317">
        <v>10.240272785683628</v>
      </c>
      <c r="J317">
        <v>100.55988351834282</v>
      </c>
      <c r="K317">
        <v>107.25217363147119</v>
      </c>
      <c r="L317">
        <v>874.21801485329922</v>
      </c>
      <c r="M317">
        <v>160.892055</v>
      </c>
      <c r="N317">
        <v>168.94295047491184</v>
      </c>
      <c r="O317">
        <v>295.87690642247435</v>
      </c>
      <c r="P317">
        <v>222.3573512224485</v>
      </c>
      <c r="Q317">
        <v>92.535138664826064</v>
      </c>
      <c r="R317">
        <v>76.9027362579357</v>
      </c>
      <c r="S317">
        <v>69.647221735382772</v>
      </c>
      <c r="T317">
        <v>125.78198514670085</v>
      </c>
      <c r="U317">
        <v>10.025686</v>
      </c>
      <c r="V317">
        <v>3.9525130729079994</v>
      </c>
      <c r="W317">
        <v>2.6656400000000002</v>
      </c>
      <c r="X317">
        <v>31.39209</v>
      </c>
      <c r="Y317">
        <v>0.23987666666666665</v>
      </c>
      <c r="Z317">
        <v>5.0327893333333336</v>
      </c>
      <c r="AA317">
        <v>2.0269299999999997</v>
      </c>
      <c r="AB317">
        <v>9.9818200000000008</v>
      </c>
      <c r="AC317">
        <v>125</v>
      </c>
      <c r="AD317">
        <v>59.934559999999998</v>
      </c>
      <c r="AE317">
        <v>31.834379999999996</v>
      </c>
      <c r="AF317">
        <v>0.05</v>
      </c>
      <c r="AG317">
        <v>0.02</v>
      </c>
      <c r="AI317">
        <v>9.1</v>
      </c>
      <c r="AJ317">
        <v>2.7519803655970012</v>
      </c>
      <c r="AK317">
        <v>13.4</v>
      </c>
      <c r="AL317">
        <v>3.15</v>
      </c>
      <c r="AM317">
        <v>8.6</v>
      </c>
      <c r="AN317">
        <v>7.7</v>
      </c>
      <c r="AO317">
        <v>6.7209987550419372</v>
      </c>
      <c r="AP317">
        <v>9</v>
      </c>
      <c r="AQ317">
        <v>8.0903523010174201</v>
      </c>
    </row>
    <row r="318" spans="1:43" x14ac:dyDescent="0.15">
      <c r="A318" t="s">
        <v>1096</v>
      </c>
      <c r="B318" s="44" t="s">
        <v>222</v>
      </c>
      <c r="C318" t="s">
        <v>782</v>
      </c>
      <c r="D318" s="34" t="s">
        <v>1093</v>
      </c>
      <c r="E318">
        <v>4</v>
      </c>
      <c r="F318">
        <v>150.30599999999998</v>
      </c>
      <c r="G318">
        <v>5.9502485964201179</v>
      </c>
      <c r="H318">
        <v>6.1084906726841117</v>
      </c>
      <c r="I318">
        <v>10.158307058493133</v>
      </c>
      <c r="J318">
        <v>98.537510762860308</v>
      </c>
      <c r="K318">
        <v>100.65070068296339</v>
      </c>
      <c r="L318">
        <v>879.40587592350641</v>
      </c>
      <c r="M318">
        <v>151.14874</v>
      </c>
      <c r="N318">
        <v>175.67720211641688</v>
      </c>
      <c r="O318">
        <v>305.61744668769785</v>
      </c>
      <c r="P318">
        <v>231.29103999999998</v>
      </c>
      <c r="Q318">
        <v>86.102933842643978</v>
      </c>
      <c r="R318">
        <v>76.227142861051135</v>
      </c>
      <c r="S318">
        <v>68.720583532826041</v>
      </c>
      <c r="T318">
        <v>120.5941240764937</v>
      </c>
      <c r="U318">
        <v>10.025686</v>
      </c>
      <c r="V318">
        <v>3.6730244305439994</v>
      </c>
      <c r="W318">
        <v>2.5400700000000001</v>
      </c>
      <c r="X318">
        <v>28.962090000000003</v>
      </c>
      <c r="Y318">
        <v>0.23723666666666668</v>
      </c>
      <c r="Z318">
        <v>4.8777653333333335</v>
      </c>
      <c r="AA318">
        <v>1.82023</v>
      </c>
      <c r="AB318">
        <v>9.184190000000001</v>
      </c>
      <c r="AC318">
        <v>125</v>
      </c>
      <c r="AD318">
        <v>52.738209999999995</v>
      </c>
      <c r="AE318">
        <v>29.984380000000002</v>
      </c>
      <c r="AF318">
        <v>0.05</v>
      </c>
      <c r="AG318">
        <v>0.02</v>
      </c>
      <c r="AI318">
        <v>8.3662374734554987</v>
      </c>
      <c r="AJ318">
        <v>2.6363900029870253</v>
      </c>
      <c r="AK318">
        <v>12.392869169037693</v>
      </c>
      <c r="AL318">
        <v>2.8927608572024912</v>
      </c>
      <c r="AM318">
        <v>7.8639850869588885</v>
      </c>
      <c r="AN318">
        <v>7.0729273491842051</v>
      </c>
      <c r="AO318">
        <v>6.2300938640976229</v>
      </c>
      <c r="AP318">
        <v>8.45507381301063</v>
      </c>
      <c r="AQ318">
        <v>7.5870921911767644</v>
      </c>
    </row>
    <row r="319" spans="1:43" x14ac:dyDescent="0.15">
      <c r="A319" t="s">
        <v>1096</v>
      </c>
      <c r="B319" s="44" t="s">
        <v>222</v>
      </c>
      <c r="C319" t="s">
        <v>784</v>
      </c>
      <c r="D319" s="34" t="s">
        <v>1093</v>
      </c>
      <c r="E319">
        <v>5</v>
      </c>
      <c r="F319">
        <v>160</v>
      </c>
      <c r="G319">
        <v>5.6302361128175109</v>
      </c>
      <c r="H319">
        <v>5.6969122783115544</v>
      </c>
      <c r="I319">
        <v>9.7048080069349734</v>
      </c>
      <c r="J319">
        <v>93.734417407763544</v>
      </c>
      <c r="K319">
        <v>93.193076406388229</v>
      </c>
      <c r="L319">
        <v>881.1099797211848</v>
      </c>
      <c r="M319">
        <v>140.16012790063093</v>
      </c>
      <c r="N319">
        <v>191.06243742621396</v>
      </c>
      <c r="O319">
        <v>325.15465448683528</v>
      </c>
      <c r="P319">
        <v>244.51534425125988</v>
      </c>
      <c r="Q319">
        <v>83.234172001269314</v>
      </c>
      <c r="R319">
        <v>72.935081880500519</v>
      </c>
      <c r="S319">
        <v>67.700544436045618</v>
      </c>
      <c r="T319">
        <v>118.8900202788152</v>
      </c>
      <c r="U319">
        <v>10.025686</v>
      </c>
      <c r="V319">
        <v>3.3935357881799995</v>
      </c>
      <c r="W319">
        <v>2.4545000000000003</v>
      </c>
      <c r="X319">
        <v>25.632089999999998</v>
      </c>
      <c r="Y319">
        <v>0.22419666666666668</v>
      </c>
      <c r="Z319">
        <v>4.4925013333333341</v>
      </c>
      <c r="AA319">
        <v>1.6420300000000001</v>
      </c>
      <c r="AB319">
        <v>8.6137800000000002</v>
      </c>
      <c r="AC319">
        <v>75</v>
      </c>
      <c r="AD319">
        <v>46.60474</v>
      </c>
      <c r="AE319">
        <v>28.63438</v>
      </c>
      <c r="AF319">
        <v>0.05</v>
      </c>
      <c r="AG319">
        <v>0.02</v>
      </c>
      <c r="AI319">
        <v>7.9715386535164692</v>
      </c>
      <c r="AJ319">
        <v>2.4682393584624225</v>
      </c>
      <c r="AK319">
        <v>11.801789391022631</v>
      </c>
      <c r="AL319">
        <v>2.7381936453409894</v>
      </c>
      <c r="AM319">
        <v>7.4253557938571344</v>
      </c>
      <c r="AN319">
        <v>6.6318843660165836</v>
      </c>
      <c r="AO319">
        <v>5.8515855057448984</v>
      </c>
      <c r="AP319">
        <v>7.8695834093859691</v>
      </c>
      <c r="AQ319">
        <v>7.2687454318451028</v>
      </c>
    </row>
    <row r="320" spans="1:43" x14ac:dyDescent="0.15">
      <c r="A320" t="s">
        <v>1096</v>
      </c>
      <c r="B320" s="44" t="s">
        <v>225</v>
      </c>
      <c r="C320" t="s">
        <v>785</v>
      </c>
      <c r="D320" s="34" t="s">
        <v>1093</v>
      </c>
      <c r="E320">
        <v>1</v>
      </c>
      <c r="F320">
        <v>130</v>
      </c>
      <c r="G320">
        <v>6.1967808000163371</v>
      </c>
      <c r="H320">
        <v>6.4254361140528315</v>
      </c>
      <c r="I320">
        <v>10.505590078727701</v>
      </c>
      <c r="J320">
        <v>106.03304322165602</v>
      </c>
      <c r="K320">
        <v>125.1053090666648</v>
      </c>
      <c r="L320">
        <v>867.66340070968477</v>
      </c>
      <c r="M320">
        <v>187.42047400116525</v>
      </c>
      <c r="N320">
        <v>172.24105250554359</v>
      </c>
      <c r="O320">
        <v>305.95952440816438</v>
      </c>
      <c r="P320">
        <v>222.16338886221155</v>
      </c>
      <c r="Q320">
        <v>103.03855392352426</v>
      </c>
      <c r="R320">
        <v>78.462182162956267</v>
      </c>
      <c r="S320">
        <v>71.884551111456148</v>
      </c>
      <c r="T320">
        <v>132.33659929031521</v>
      </c>
      <c r="U320">
        <v>14.629663181625784</v>
      </c>
      <c r="V320">
        <v>4.7363179216868252</v>
      </c>
      <c r="W320">
        <v>2.9262512198649482</v>
      </c>
      <c r="X320">
        <v>33.587768833509728</v>
      </c>
      <c r="Y320">
        <v>0.21395666666666668</v>
      </c>
      <c r="Z320">
        <v>4.6521173333333321</v>
      </c>
      <c r="AA320">
        <v>2.6288046038363224</v>
      </c>
      <c r="AB320">
        <v>12.25874</v>
      </c>
      <c r="AC320">
        <v>200</v>
      </c>
      <c r="AD320">
        <v>77.515899999999988</v>
      </c>
      <c r="AE320">
        <v>37.034379999999999</v>
      </c>
      <c r="AF320">
        <v>0.15</v>
      </c>
      <c r="AG320">
        <v>0.02</v>
      </c>
      <c r="AI320">
        <v>10.241326597699071</v>
      </c>
      <c r="AJ320">
        <v>3.5168976637922098</v>
      </c>
      <c r="AK320">
        <v>15.836216503815644</v>
      </c>
      <c r="AL320">
        <v>3.6478806497258018</v>
      </c>
      <c r="AM320">
        <v>9.9119173416831146</v>
      </c>
      <c r="AN320">
        <v>8.6799230107058847</v>
      </c>
      <c r="AO320">
        <v>8.0637846147091956</v>
      </c>
      <c r="AP320">
        <v>11.010195162965093</v>
      </c>
      <c r="AQ320">
        <v>9.8232729509424797</v>
      </c>
    </row>
    <row r="321" spans="1:43" x14ac:dyDescent="0.15">
      <c r="A321" t="s">
        <v>1096</v>
      </c>
      <c r="B321" s="44" t="s">
        <v>225</v>
      </c>
      <c r="C321" t="s">
        <v>786</v>
      </c>
      <c r="D321" s="34" t="s">
        <v>1093</v>
      </c>
      <c r="E321">
        <v>2</v>
      </c>
      <c r="F321">
        <v>140</v>
      </c>
      <c r="G321">
        <v>5.8647151436750882</v>
      </c>
      <c r="H321">
        <v>5.9976538863724773</v>
      </c>
      <c r="I321">
        <v>10.038363160651961</v>
      </c>
      <c r="J321">
        <v>100.69015579771654</v>
      </c>
      <c r="K321">
        <v>113.97412068259922</v>
      </c>
      <c r="L321">
        <v>870.78336048567303</v>
      </c>
      <c r="M321">
        <v>170.84986629780485</v>
      </c>
      <c r="N321">
        <v>176.03909348349976</v>
      </c>
      <c r="O321">
        <v>312.4891296264131</v>
      </c>
      <c r="P321">
        <v>225.64084023216941</v>
      </c>
      <c r="Q321">
        <v>105.74870605817239</v>
      </c>
      <c r="R321">
        <v>75.128769213681082</v>
      </c>
      <c r="S321">
        <v>70.53215557046282</v>
      </c>
      <c r="T321">
        <v>129.21663951432691</v>
      </c>
      <c r="U321">
        <v>14.629663181625784</v>
      </c>
      <c r="V321">
        <v>4.4502348480890053</v>
      </c>
      <c r="W321">
        <v>2.6823465261428439</v>
      </c>
      <c r="X321">
        <v>32.957098900128202</v>
      </c>
      <c r="Y321">
        <v>0.23211666666666667</v>
      </c>
      <c r="Z321">
        <v>4.9575733333333334</v>
      </c>
      <c r="AA321">
        <v>2.3652046038363221</v>
      </c>
      <c r="AB321">
        <v>11.00667</v>
      </c>
      <c r="AC321">
        <v>125</v>
      </c>
      <c r="AD321">
        <v>68.193789999999993</v>
      </c>
      <c r="AE321">
        <v>34.184379999999997</v>
      </c>
      <c r="AF321">
        <v>0.05</v>
      </c>
      <c r="AG321">
        <v>0.02</v>
      </c>
      <c r="AI321">
        <v>9.776960308946899</v>
      </c>
      <c r="AJ321">
        <v>3.2853323415756597</v>
      </c>
      <c r="AK321">
        <v>14.793485570468716</v>
      </c>
      <c r="AL321">
        <v>3.4413376752757174</v>
      </c>
      <c r="AM321">
        <v>9.3655426264745394</v>
      </c>
      <c r="AN321">
        <v>8.291717789844796</v>
      </c>
      <c r="AO321">
        <v>7.5833003861232626</v>
      </c>
      <c r="AP321">
        <v>10.317590284013002</v>
      </c>
      <c r="AQ321">
        <v>9.1969000752840486</v>
      </c>
    </row>
    <row r="322" spans="1:43" x14ac:dyDescent="0.15">
      <c r="A322" t="s">
        <v>1096</v>
      </c>
      <c r="B322" s="44" t="s">
        <v>225</v>
      </c>
      <c r="C322" t="s">
        <v>787</v>
      </c>
      <c r="D322" s="34" t="s">
        <v>1093</v>
      </c>
      <c r="E322">
        <v>3</v>
      </c>
      <c r="F322">
        <v>150</v>
      </c>
      <c r="G322">
        <v>5.5435588381196519</v>
      </c>
      <c r="H322">
        <v>5.5765078848868423</v>
      </c>
      <c r="I322">
        <v>9.5910461546940962</v>
      </c>
      <c r="J322">
        <v>97.58877692254795</v>
      </c>
      <c r="K322">
        <v>112.98063218864999</v>
      </c>
      <c r="L322">
        <v>873.80004120182218</v>
      </c>
      <c r="M322">
        <v>169.3808920858234</v>
      </c>
      <c r="N322">
        <v>186.20097821219437</v>
      </c>
      <c r="O322">
        <v>339.6351867750642</v>
      </c>
      <c r="P322">
        <v>236.99027327536717</v>
      </c>
      <c r="Q322">
        <v>103.90304903330303</v>
      </c>
      <c r="R322">
        <v>71.333679374371954</v>
      </c>
      <c r="S322">
        <v>70.363774258430212</v>
      </c>
      <c r="T322">
        <v>126.19995879817779</v>
      </c>
      <c r="U322">
        <v>14.629663181625784</v>
      </c>
      <c r="V322">
        <v>4.1641517744911871</v>
      </c>
      <c r="W322">
        <v>2.4859010324444988</v>
      </c>
      <c r="X322">
        <v>31.425471919058769</v>
      </c>
      <c r="Y322">
        <v>0.23987666666666665</v>
      </c>
      <c r="Z322">
        <v>5.0327893333333336</v>
      </c>
      <c r="AA322">
        <v>2.1302046038363223</v>
      </c>
      <c r="AB322">
        <v>9.9818200000000008</v>
      </c>
      <c r="AC322">
        <v>125</v>
      </c>
      <c r="AD322">
        <v>59.934559999999998</v>
      </c>
      <c r="AE322">
        <v>31.834379999999996</v>
      </c>
      <c r="AF322">
        <v>0.05</v>
      </c>
      <c r="AG322">
        <v>0.02</v>
      </c>
      <c r="AI322">
        <v>9.1999999999999993</v>
      </c>
      <c r="AJ322">
        <v>3.1308028771746876</v>
      </c>
      <c r="AK322">
        <v>14</v>
      </c>
      <c r="AL322">
        <v>3.25</v>
      </c>
      <c r="AM322">
        <v>8.9</v>
      </c>
      <c r="AN322">
        <v>7.9</v>
      </c>
      <c r="AO322">
        <v>7.1696290209215912</v>
      </c>
      <c r="AP322">
        <v>9.8000000000000007</v>
      </c>
      <c r="AQ322">
        <v>8.6999999999999993</v>
      </c>
    </row>
    <row r="323" spans="1:43" x14ac:dyDescent="0.15">
      <c r="A323" t="s">
        <v>1096</v>
      </c>
      <c r="B323" s="44" t="s">
        <v>225</v>
      </c>
      <c r="C323" t="s">
        <v>789</v>
      </c>
      <c r="D323" s="34" t="s">
        <v>1093</v>
      </c>
      <c r="E323">
        <v>4</v>
      </c>
      <c r="F323">
        <v>155</v>
      </c>
      <c r="G323">
        <v>5.2566428306729591</v>
      </c>
      <c r="H323">
        <v>5.2075076002445053</v>
      </c>
      <c r="I323">
        <v>9.1800714147900315</v>
      </c>
      <c r="J323">
        <v>93.519111370462639</v>
      </c>
      <c r="K323">
        <v>106.64042565315124</v>
      </c>
      <c r="L323">
        <v>877.37541913032965</v>
      </c>
      <c r="M323">
        <v>159.99458805050932</v>
      </c>
      <c r="N323">
        <v>192.03263561998651</v>
      </c>
      <c r="O323">
        <v>351.81880628801554</v>
      </c>
      <c r="P323">
        <v>246.09686664655663</v>
      </c>
      <c r="Q323">
        <v>101.66015651202892</v>
      </c>
      <c r="R323">
        <v>68.16093530309405</v>
      </c>
      <c r="S323">
        <v>69.521329332379608</v>
      </c>
      <c r="T323">
        <v>122.6245808696703</v>
      </c>
      <c r="U323">
        <v>14.629663181625784</v>
      </c>
      <c r="V323">
        <v>3.8780687008933681</v>
      </c>
      <c r="W323">
        <v>2.336914738769913</v>
      </c>
      <c r="X323">
        <v>28.992887890301436</v>
      </c>
      <c r="Y323">
        <v>0.23723666666666668</v>
      </c>
      <c r="Z323">
        <v>4.8777653333333335</v>
      </c>
      <c r="AA323">
        <v>1.9238046038363223</v>
      </c>
      <c r="AB323">
        <v>9.184190000000001</v>
      </c>
      <c r="AC323">
        <v>125</v>
      </c>
      <c r="AD323">
        <v>52.738209999999995</v>
      </c>
      <c r="AE323">
        <v>29.984380000000002</v>
      </c>
      <c r="AF323">
        <v>0.05</v>
      </c>
      <c r="AG323">
        <v>0.02</v>
      </c>
      <c r="AI323">
        <v>8.6255333665157146</v>
      </c>
      <c r="AJ323">
        <v>3.0326291958428326</v>
      </c>
      <c r="AK323">
        <v>13.469884117559262</v>
      </c>
      <c r="AL323">
        <v>3.0888168954190665</v>
      </c>
      <c r="AM323">
        <v>8.3865204014392827</v>
      </c>
      <c r="AN323">
        <v>7.4321824001439083</v>
      </c>
      <c r="AO323">
        <v>6.8745245317762089</v>
      </c>
      <c r="AP323">
        <v>9.4024413216990279</v>
      </c>
      <c r="AQ323">
        <v>8.3166635592582949</v>
      </c>
    </row>
    <row r="324" spans="1:43" ht="15" thickBot="1" x14ac:dyDescent="0.2">
      <c r="A324" t="s">
        <v>1096</v>
      </c>
      <c r="B324" s="44" t="s">
        <v>225</v>
      </c>
      <c r="C324" t="s">
        <v>791</v>
      </c>
      <c r="D324" s="34" t="s">
        <v>1093</v>
      </c>
      <c r="E324">
        <v>5</v>
      </c>
      <c r="F324">
        <v>160</v>
      </c>
      <c r="G324">
        <v>4.6661067530451232</v>
      </c>
      <c r="H324">
        <v>4.4591199444264582</v>
      </c>
      <c r="I324">
        <v>8.312523915047187</v>
      </c>
      <c r="J324">
        <v>86.569854901928878</v>
      </c>
      <c r="K324">
        <v>101.15628877191209</v>
      </c>
      <c r="L324">
        <v>879.32640512166745</v>
      </c>
      <c r="M324">
        <v>151.89484662759378</v>
      </c>
      <c r="N324">
        <v>204.30521302038275</v>
      </c>
      <c r="O324">
        <v>379.33663645272668</v>
      </c>
      <c r="P324">
        <v>260.12915663538962</v>
      </c>
      <c r="Q324">
        <v>97.888885488299763</v>
      </c>
      <c r="R324">
        <v>61.419019767811633</v>
      </c>
      <c r="S324">
        <v>68.787765236781809</v>
      </c>
      <c r="T324">
        <v>120.67359487833264</v>
      </c>
      <c r="U324">
        <v>14.629663181625784</v>
      </c>
      <c r="V324">
        <v>3.591985627295549</v>
      </c>
      <c r="W324">
        <v>2.2353876451190859</v>
      </c>
      <c r="X324">
        <v>25.659346813856196</v>
      </c>
      <c r="Y324">
        <v>0.22419666666666668</v>
      </c>
      <c r="Z324">
        <v>4.4925013333333341</v>
      </c>
      <c r="AA324">
        <v>1.7460046038363222</v>
      </c>
      <c r="AB324">
        <v>8.6137800000000002</v>
      </c>
      <c r="AC324">
        <v>75</v>
      </c>
      <c r="AD324">
        <v>46.60474</v>
      </c>
      <c r="AE324">
        <v>28.63438</v>
      </c>
      <c r="AF324">
        <v>0.05</v>
      </c>
      <c r="AG324">
        <v>0.02</v>
      </c>
      <c r="AI324">
        <v>8.1552603869049669</v>
      </c>
      <c r="AJ324">
        <v>2.8915736049683027</v>
      </c>
      <c r="AK324">
        <v>12.740853312090049</v>
      </c>
      <c r="AL324">
        <v>2.904177822526413</v>
      </c>
      <c r="AM324">
        <v>7.9310683913878641</v>
      </c>
      <c r="AN324">
        <v>7.0136501359915782</v>
      </c>
      <c r="AO324">
        <v>6.4951708119821081</v>
      </c>
      <c r="AP324">
        <v>8.8546447839344005</v>
      </c>
      <c r="AQ324">
        <v>7.8530247856422299</v>
      </c>
    </row>
    <row r="325" spans="1:43" ht="15" thickBot="1" x14ac:dyDescent="0.2">
      <c r="A325" t="s">
        <v>1096</v>
      </c>
      <c r="B325" s="22" t="s">
        <v>1049</v>
      </c>
      <c r="C325" t="s">
        <v>792</v>
      </c>
      <c r="D325" s="34" t="s">
        <v>1093</v>
      </c>
      <c r="E325">
        <v>1</v>
      </c>
      <c r="F325">
        <v>170</v>
      </c>
      <c r="G325">
        <v>6.0963710052213704</v>
      </c>
      <c r="H325">
        <v>6.2529060438781716</v>
      </c>
      <c r="I325">
        <v>10.414125697589984</v>
      </c>
      <c r="J325">
        <v>105.3585556624181</v>
      </c>
      <c r="K325">
        <v>122.71508546082757</v>
      </c>
      <c r="L325">
        <v>892.13075259615687</v>
      </c>
      <c r="M325">
        <v>183.88085784360661</v>
      </c>
      <c r="N325">
        <v>260.3773296346194</v>
      </c>
      <c r="O325">
        <v>514.97064584060149</v>
      </c>
      <c r="P325">
        <v>291.01680425366055</v>
      </c>
      <c r="Q325">
        <v>93.22</v>
      </c>
      <c r="R325">
        <v>75.774713661295152</v>
      </c>
      <c r="S325">
        <v>71.222763493009936</v>
      </c>
      <c r="T325">
        <v>107.86924740384312</v>
      </c>
      <c r="U325">
        <v>3.77</v>
      </c>
      <c r="V325">
        <v>4.6226875794418811</v>
      </c>
      <c r="W325">
        <v>2.15</v>
      </c>
      <c r="X325">
        <v>44.14401420897557</v>
      </c>
      <c r="AI325">
        <v>10.411844724709006</v>
      </c>
      <c r="AJ325">
        <v>3.0012953873906265</v>
      </c>
      <c r="AK325">
        <v>14.808695515000023</v>
      </c>
      <c r="AL325">
        <v>3.4497198803765445</v>
      </c>
      <c r="AM325">
        <v>9.2747231512635793</v>
      </c>
      <c r="AN325">
        <v>8.3323549163188346</v>
      </c>
      <c r="AO325">
        <v>7.0929316163015788</v>
      </c>
      <c r="AP325">
        <v>10</v>
      </c>
      <c r="AQ325">
        <v>9.5241339716513753</v>
      </c>
    </row>
    <row r="326" spans="1:43" ht="15" thickBot="1" x14ac:dyDescent="0.2">
      <c r="A326" t="s">
        <v>1096</v>
      </c>
      <c r="B326" s="22" t="s">
        <v>1049</v>
      </c>
      <c r="C326" t="s">
        <v>793</v>
      </c>
      <c r="D326" s="34" t="s">
        <v>1093</v>
      </c>
      <c r="E326">
        <v>2</v>
      </c>
      <c r="F326">
        <v>180</v>
      </c>
      <c r="G326">
        <v>5.9363009813982943</v>
      </c>
      <c r="H326">
        <v>6.0437278300322861</v>
      </c>
      <c r="I326">
        <v>10.19130482534081</v>
      </c>
      <c r="J326">
        <v>101.34909052168072</v>
      </c>
      <c r="K326">
        <v>110.53250811872263</v>
      </c>
      <c r="L326">
        <v>899.947</v>
      </c>
      <c r="M326">
        <v>165.81051381507291</v>
      </c>
      <c r="N326">
        <v>266.95800000000003</v>
      </c>
      <c r="O326">
        <v>518.37200000000007</v>
      </c>
      <c r="P326">
        <v>294.83</v>
      </c>
      <c r="Q326">
        <v>90.414000000000001</v>
      </c>
      <c r="R326">
        <v>74.153372894513211</v>
      </c>
      <c r="S326">
        <v>69.662380906751977</v>
      </c>
      <c r="T326">
        <v>100.053</v>
      </c>
      <c r="U326">
        <v>4.26</v>
      </c>
      <c r="V326">
        <v>4.2905786235476278</v>
      </c>
      <c r="W326">
        <v>2.09</v>
      </c>
      <c r="X326">
        <v>35.340500545561703</v>
      </c>
      <c r="AI326">
        <v>9.8000000000000007</v>
      </c>
      <c r="AJ326">
        <v>2.9</v>
      </c>
      <c r="AK326">
        <v>14</v>
      </c>
      <c r="AL326">
        <v>3.2</v>
      </c>
      <c r="AM326">
        <v>8.5</v>
      </c>
      <c r="AN326">
        <v>8</v>
      </c>
      <c r="AO326">
        <v>6.5</v>
      </c>
      <c r="AP326">
        <v>9</v>
      </c>
      <c r="AQ326">
        <v>9</v>
      </c>
    </row>
    <row r="327" spans="1:43" ht="15" thickBot="1" x14ac:dyDescent="0.2">
      <c r="A327" t="s">
        <v>1096</v>
      </c>
      <c r="B327" s="22" t="s">
        <v>1049</v>
      </c>
      <c r="C327" t="s">
        <v>794</v>
      </c>
      <c r="D327" s="34" t="s">
        <v>1093</v>
      </c>
      <c r="E327">
        <v>3</v>
      </c>
      <c r="F327">
        <v>200</v>
      </c>
      <c r="G327">
        <v>5.5321731427543783</v>
      </c>
      <c r="H327">
        <v>5.5278651290776697</v>
      </c>
      <c r="I327">
        <v>9.6112747762279458</v>
      </c>
      <c r="J327">
        <v>93.7526195263559</v>
      </c>
      <c r="K327">
        <v>94.632171314375313</v>
      </c>
      <c r="L327">
        <v>905.31041697752289</v>
      </c>
      <c r="M327">
        <v>142.36000000000001</v>
      </c>
      <c r="N327">
        <v>294.56262932088964</v>
      </c>
      <c r="O327">
        <v>547.14425883428635</v>
      </c>
      <c r="P327">
        <v>322.01415063334309</v>
      </c>
      <c r="Q327">
        <v>87.608000000000004</v>
      </c>
      <c r="R327">
        <v>70.203411648425529</v>
      </c>
      <c r="S327">
        <v>67.551635539444717</v>
      </c>
      <c r="T327">
        <v>94.689583022477052</v>
      </c>
      <c r="U327">
        <v>4.5599999999999996</v>
      </c>
      <c r="V327">
        <v>4.0999999999999996</v>
      </c>
      <c r="W327">
        <v>2.04</v>
      </c>
      <c r="X327">
        <v>32.645648273378221</v>
      </c>
      <c r="AI327">
        <v>8.3000000000000007</v>
      </c>
      <c r="AJ327">
        <v>2.5</v>
      </c>
      <c r="AK327">
        <v>12</v>
      </c>
      <c r="AL327">
        <v>2.75</v>
      </c>
      <c r="AM327">
        <v>7.5</v>
      </c>
      <c r="AN327">
        <v>6.7</v>
      </c>
      <c r="AO327">
        <v>5.6</v>
      </c>
      <c r="AP327">
        <v>7.7</v>
      </c>
      <c r="AQ327">
        <v>7.8</v>
      </c>
    </row>
    <row r="328" spans="1:43" ht="15" thickBot="1" x14ac:dyDescent="0.2">
      <c r="A328" t="s">
        <v>1096</v>
      </c>
      <c r="B328" s="22" t="s">
        <v>1049</v>
      </c>
      <c r="C328" t="s">
        <v>796</v>
      </c>
      <c r="D328" s="34" t="s">
        <v>1093</v>
      </c>
      <c r="E328">
        <v>4</v>
      </c>
      <c r="F328">
        <v>210</v>
      </c>
      <c r="G328">
        <v>5.0951202338616488</v>
      </c>
      <c r="H328">
        <v>4.9803493104374574</v>
      </c>
      <c r="I328">
        <v>8.9669975477666526</v>
      </c>
      <c r="J328">
        <v>85.220104911811362</v>
      </c>
      <c r="K328">
        <v>79.847220503175663</v>
      </c>
      <c r="L328">
        <v>906.61400000000003</v>
      </c>
      <c r="M328">
        <v>120.63000000000001</v>
      </c>
      <c r="N328">
        <v>304.73599999999999</v>
      </c>
      <c r="O328">
        <v>574.44399999999996</v>
      </c>
      <c r="P328">
        <v>337.98</v>
      </c>
      <c r="Q328">
        <v>84.801999999999992</v>
      </c>
      <c r="R328">
        <v>65.631356037672305</v>
      </c>
      <c r="S328">
        <v>65.486467796825451</v>
      </c>
      <c r="T328">
        <v>93.385999999999996</v>
      </c>
      <c r="U328">
        <v>4.67</v>
      </c>
      <c r="V328">
        <v>3.928050799757727</v>
      </c>
      <c r="W328">
        <v>2.0099999999999998</v>
      </c>
      <c r="X328">
        <v>31.533000000000001</v>
      </c>
      <c r="AI328">
        <v>6.8304055347070314</v>
      </c>
      <c r="AJ328">
        <v>1.9689176286574483</v>
      </c>
      <c r="AK328">
        <v>9.7148390589616973</v>
      </c>
      <c r="AL328">
        <v>2.2630942342228773</v>
      </c>
      <c r="AM328">
        <v>6.0844280740113259</v>
      </c>
      <c r="AN328">
        <v>5.4662132064362066</v>
      </c>
      <c r="AO328">
        <v>4.6531235002295741</v>
      </c>
      <c r="AP328">
        <v>6.261715058506832</v>
      </c>
      <c r="AQ328">
        <v>6.2480472109688483</v>
      </c>
    </row>
    <row r="329" spans="1:43" x14ac:dyDescent="0.15">
      <c r="A329" t="s">
        <v>1096</v>
      </c>
      <c r="B329" s="22" t="s">
        <v>1049</v>
      </c>
      <c r="C329" t="s">
        <v>798</v>
      </c>
      <c r="D329" s="34" t="s">
        <v>1093</v>
      </c>
      <c r="E329">
        <v>5</v>
      </c>
      <c r="F329">
        <v>220</v>
      </c>
      <c r="G329">
        <v>4.7686782093222666</v>
      </c>
      <c r="H329">
        <v>4.5801419965322632</v>
      </c>
      <c r="I329">
        <v>8.4729893207573106</v>
      </c>
      <c r="J329">
        <v>75.084397819879172</v>
      </c>
      <c r="K329">
        <v>59.858797572633293</v>
      </c>
      <c r="L329">
        <v>909.94749999999999</v>
      </c>
      <c r="M329">
        <v>91.254183536455329</v>
      </c>
      <c r="N329">
        <v>334.20482561505253</v>
      </c>
      <c r="O329">
        <v>623.20727718705416</v>
      </c>
      <c r="P329">
        <v>377.83673024681138</v>
      </c>
      <c r="Q329">
        <v>71.425608001225015</v>
      </c>
      <c r="R329">
        <v>61.788417241644652</v>
      </c>
      <c r="S329">
        <v>62.427929228052079</v>
      </c>
      <c r="T329">
        <v>90.052499999999995</v>
      </c>
      <c r="U329">
        <v>4.58</v>
      </c>
      <c r="V329">
        <v>3.5391051994977252</v>
      </c>
      <c r="W329">
        <v>1.99</v>
      </c>
      <c r="X329">
        <v>31</v>
      </c>
      <c r="AI329">
        <v>5.1670652432444308</v>
      </c>
      <c r="AJ329">
        <v>1.489446826275961</v>
      </c>
      <c r="AK329">
        <v>7.349081542846851</v>
      </c>
      <c r="AL329">
        <v>1.7119855476255346</v>
      </c>
      <c r="AM329">
        <v>4.6027482067494887</v>
      </c>
      <c r="AN329">
        <v>4.1350810179020607</v>
      </c>
      <c r="AO329">
        <v>3.5199949092907485</v>
      </c>
      <c r="AP329">
        <v>4.7368622664508706</v>
      </c>
      <c r="AQ329">
        <v>4.7265228130165724</v>
      </c>
    </row>
    <row r="330" spans="1:43" x14ac:dyDescent="0.15">
      <c r="A330" t="s">
        <v>1096</v>
      </c>
      <c r="B330" s="44" t="s">
        <v>354</v>
      </c>
      <c r="C330" t="s">
        <v>799</v>
      </c>
      <c r="D330" s="34" t="s">
        <v>1093</v>
      </c>
      <c r="E330">
        <v>1</v>
      </c>
      <c r="F330">
        <v>160</v>
      </c>
      <c r="G330">
        <v>6.213440476432333</v>
      </c>
      <c r="H330">
        <v>6.4108065135922567</v>
      </c>
      <c r="I330">
        <v>10.570840121448992</v>
      </c>
      <c r="J330">
        <v>105.11405193202427</v>
      </c>
      <c r="K330">
        <v>116.69824057052007</v>
      </c>
      <c r="L330">
        <v>893.13015669950528</v>
      </c>
      <c r="M330">
        <v>174.93623786020822</v>
      </c>
      <c r="N330">
        <v>222.3239522172716</v>
      </c>
      <c r="O330">
        <v>427.08766003438154</v>
      </c>
      <c r="P330">
        <v>249.68404558059365</v>
      </c>
      <c r="Q330">
        <v>141.76374620647687</v>
      </c>
      <c r="R330">
        <v>77.308813752157036</v>
      </c>
      <c r="S330">
        <v>70.508419142976777</v>
      </c>
      <c r="T330">
        <v>106.86984330049467</v>
      </c>
      <c r="U330">
        <v>4.55</v>
      </c>
      <c r="V330">
        <v>4.4440803433071299</v>
      </c>
      <c r="W330">
        <v>2.0699999999999998</v>
      </c>
      <c r="X330">
        <v>39.758781537978876</v>
      </c>
      <c r="AI330">
        <v>10.642694771647035</v>
      </c>
      <c r="AJ330">
        <v>2.9448233106013642</v>
      </c>
      <c r="AK330">
        <v>15.344079355238685</v>
      </c>
      <c r="AL330">
        <v>3.9264310808018186</v>
      </c>
      <c r="AM330">
        <v>9.041124199214714</v>
      </c>
      <c r="AN330">
        <v>8.1628435627195692</v>
      </c>
      <c r="AO330">
        <v>7.7495350278983262</v>
      </c>
      <c r="AP330">
        <v>10.539367637941723</v>
      </c>
      <c r="AQ330">
        <v>8.9894606323620572</v>
      </c>
    </row>
    <row r="331" spans="1:43" x14ac:dyDescent="0.15">
      <c r="A331" t="s">
        <v>1096</v>
      </c>
      <c r="B331" s="44" t="s">
        <v>354</v>
      </c>
      <c r="C331" t="s">
        <v>800</v>
      </c>
      <c r="D331" s="34" t="s">
        <v>1093</v>
      </c>
      <c r="E331">
        <v>2</v>
      </c>
      <c r="F331">
        <v>170</v>
      </c>
      <c r="G331">
        <v>6.1465106463957779</v>
      </c>
      <c r="H331">
        <v>6.3135884274985736</v>
      </c>
      <c r="I331">
        <v>10.489248930437753</v>
      </c>
      <c r="J331">
        <v>103.44344245823672</v>
      </c>
      <c r="K331">
        <v>111.02948300868684</v>
      </c>
      <c r="L331">
        <v>902.0444</v>
      </c>
      <c r="M331">
        <v>166.55129515518021</v>
      </c>
      <c r="N331">
        <v>223.928</v>
      </c>
      <c r="O331">
        <v>435.35669136464145</v>
      </c>
      <c r="P331">
        <v>254.40600000000001</v>
      </c>
      <c r="Q331">
        <v>168.69449133657224</v>
      </c>
      <c r="R331">
        <v>76.278897289974793</v>
      </c>
      <c r="S331">
        <v>69.691590054379688</v>
      </c>
      <c r="T331">
        <v>97.955600000000004</v>
      </c>
      <c r="U331">
        <v>4.6399999999999997</v>
      </c>
      <c r="V331">
        <v>3.9418097309665359</v>
      </c>
      <c r="W331">
        <v>2.16</v>
      </c>
      <c r="X331">
        <v>33.098079508222106</v>
      </c>
      <c r="AI331">
        <v>10.062406290982514</v>
      </c>
      <c r="AJ331">
        <v>2.7347137201083593</v>
      </c>
      <c r="AK331">
        <v>13.975669838991807</v>
      </c>
      <c r="AL331">
        <v>3.3418943638479912</v>
      </c>
      <c r="AM331">
        <v>8.7787342788962022</v>
      </c>
      <c r="AN331">
        <v>7.723878955684004</v>
      </c>
      <c r="AO331">
        <v>6.6515585377603275</v>
      </c>
      <c r="AP331">
        <v>8.904219418406278</v>
      </c>
      <c r="AQ331">
        <v>8.6041371456083624</v>
      </c>
    </row>
    <row r="332" spans="1:43" x14ac:dyDescent="0.15">
      <c r="A332" t="s">
        <v>1096</v>
      </c>
      <c r="B332" s="44" t="s">
        <v>354</v>
      </c>
      <c r="C332" t="s">
        <v>801</v>
      </c>
      <c r="D332" s="34" t="s">
        <v>1093</v>
      </c>
      <c r="E332">
        <v>3</v>
      </c>
      <c r="F332">
        <v>189.81299999999999</v>
      </c>
      <c r="G332">
        <v>5.8120455262035406</v>
      </c>
      <c r="H332">
        <v>5.8828555038176225</v>
      </c>
      <c r="I332">
        <v>10.016016673094743</v>
      </c>
      <c r="J332">
        <v>96.596011268119895</v>
      </c>
      <c r="K332">
        <v>95.226939640839703</v>
      </c>
      <c r="L332">
        <v>909</v>
      </c>
      <c r="M332">
        <v>143.24799999999999</v>
      </c>
      <c r="N332">
        <v>230.95858361881926</v>
      </c>
      <c r="O332">
        <v>469.19565817373757</v>
      </c>
      <c r="P332">
        <v>269.66807910047646</v>
      </c>
      <c r="Q332">
        <v>153.62136682225398</v>
      </c>
      <c r="R332">
        <v>73.022704247926896</v>
      </c>
      <c r="S332">
        <v>67.579376872323095</v>
      </c>
      <c r="T332">
        <v>91</v>
      </c>
      <c r="U332">
        <v>4.6399999999999997</v>
      </c>
      <c r="V332">
        <v>3.6302318189785878</v>
      </c>
      <c r="W332">
        <v>2.16</v>
      </c>
      <c r="X332">
        <v>29.027634683976355</v>
      </c>
      <c r="AI332">
        <v>9</v>
      </c>
      <c r="AJ332">
        <v>2.6</v>
      </c>
      <c r="AK332">
        <v>12</v>
      </c>
      <c r="AL332">
        <v>3</v>
      </c>
      <c r="AM332">
        <v>7.8</v>
      </c>
      <c r="AN332">
        <v>7</v>
      </c>
      <c r="AO332">
        <v>5.8</v>
      </c>
      <c r="AP332">
        <v>7.8</v>
      </c>
      <c r="AQ332">
        <v>8</v>
      </c>
    </row>
    <row r="333" spans="1:43" x14ac:dyDescent="0.15">
      <c r="A333" t="s">
        <v>1096</v>
      </c>
      <c r="B333" s="44" t="s">
        <v>354</v>
      </c>
      <c r="C333" t="s">
        <v>803</v>
      </c>
      <c r="D333" s="34" t="s">
        <v>1093</v>
      </c>
      <c r="E333">
        <v>4</v>
      </c>
      <c r="F333">
        <v>210</v>
      </c>
      <c r="G333">
        <v>5.6162062442506926</v>
      </c>
      <c r="H333">
        <v>5.6306363364241516</v>
      </c>
      <c r="I333">
        <v>9.7371624810086601</v>
      </c>
      <c r="J333">
        <v>91.401161730457702</v>
      </c>
      <c r="K333">
        <v>83.947073593834887</v>
      </c>
      <c r="L333">
        <v>915.17530079051653</v>
      </c>
      <c r="M333">
        <v>126.684</v>
      </c>
      <c r="N333">
        <v>244.67601410944596</v>
      </c>
      <c r="O333">
        <v>504.08000000000004</v>
      </c>
      <c r="P333">
        <v>291.90199999999999</v>
      </c>
      <c r="Q333">
        <v>135.88937627931085</v>
      </c>
      <c r="R333">
        <v>70.601653765728045</v>
      </c>
      <c r="S333">
        <v>65.959024597211624</v>
      </c>
      <c r="T333">
        <v>84.824699209483526</v>
      </c>
      <c r="U333">
        <v>4.55</v>
      </c>
      <c r="V333">
        <v>3.4</v>
      </c>
      <c r="W333">
        <v>2.0699999999999998</v>
      </c>
      <c r="X333">
        <v>27.8</v>
      </c>
      <c r="AI333">
        <v>7.2017534704101873</v>
      </c>
      <c r="AJ333">
        <v>2.3483978707859303</v>
      </c>
      <c r="AK333">
        <v>10.646070347562883</v>
      </c>
      <c r="AL333">
        <v>2.5049577288383253</v>
      </c>
      <c r="AM333">
        <v>6.7320738962530005</v>
      </c>
      <c r="AN333">
        <v>5.9492746059910235</v>
      </c>
      <c r="AO333">
        <v>5.0099154576766507</v>
      </c>
      <c r="AP333">
        <v>6.8886337543053955</v>
      </c>
      <c r="AQ333">
        <v>7.0451936123577914</v>
      </c>
    </row>
    <row r="334" spans="1:43" x14ac:dyDescent="0.15">
      <c r="A334" t="s">
        <v>1096</v>
      </c>
      <c r="B334" s="44" t="s">
        <v>354</v>
      </c>
      <c r="C334" t="s">
        <v>804</v>
      </c>
      <c r="D334" s="34" t="s">
        <v>1093</v>
      </c>
      <c r="E334">
        <v>5</v>
      </c>
      <c r="F334">
        <v>220</v>
      </c>
      <c r="G334">
        <v>5.0383171747307323</v>
      </c>
      <c r="H334">
        <v>4.8964436632106665</v>
      </c>
      <c r="I334">
        <v>8.8955647979348758</v>
      </c>
      <c r="J334">
        <v>81.467612271089962</v>
      </c>
      <c r="K334">
        <v>70.056220361106583</v>
      </c>
      <c r="L334">
        <v>920</v>
      </c>
      <c r="M334">
        <v>106.29545570534384</v>
      </c>
      <c r="N334">
        <v>277.49229815114518</v>
      </c>
      <c r="O334">
        <v>559.78192055555314</v>
      </c>
      <c r="P334">
        <v>330.28914151052493</v>
      </c>
      <c r="Q334">
        <v>117.4084974718332</v>
      </c>
      <c r="R334">
        <v>64.161195565151587</v>
      </c>
      <c r="S334">
        <v>63.888974337025658</v>
      </c>
      <c r="T334">
        <v>80</v>
      </c>
      <c r="U334">
        <v>4.3600000000000003</v>
      </c>
      <c r="V334">
        <v>3.1373596965354245</v>
      </c>
      <c r="W334">
        <v>1.89</v>
      </c>
      <c r="X334">
        <v>26.713998995664401</v>
      </c>
      <c r="AI334">
        <v>6.0529942736245541</v>
      </c>
      <c r="AJ334">
        <v>1.7941312491873334</v>
      </c>
      <c r="AK334">
        <v>8.7313350234943954</v>
      </c>
      <c r="AL334">
        <v>2.1062195606503966</v>
      </c>
      <c r="AM334">
        <v>5.4066442506934465</v>
      </c>
      <c r="AN334">
        <v>4.7792156498274938</v>
      </c>
      <c r="AO334">
        <v>4.2011470837953118</v>
      </c>
      <c r="AP334">
        <v>5.7488764458536865</v>
      </c>
      <c r="AQ334">
        <v>5.5030876268668383</v>
      </c>
    </row>
    <row r="335" spans="1:43" x14ac:dyDescent="0.15">
      <c r="A335" t="s">
        <v>1096</v>
      </c>
      <c r="B335" s="44" t="s">
        <v>362</v>
      </c>
      <c r="C335" t="s">
        <v>806</v>
      </c>
      <c r="D335" s="34" t="s">
        <v>1093</v>
      </c>
      <c r="E335">
        <v>1</v>
      </c>
      <c r="F335">
        <v>110</v>
      </c>
      <c r="G335">
        <v>6.1412755573521576</v>
      </c>
      <c r="H335">
        <v>6.3246655718394642</v>
      </c>
      <c r="I335">
        <v>10.461501502912492</v>
      </c>
      <c r="J335">
        <v>103.79802482315324</v>
      </c>
      <c r="K335">
        <v>114.18340330620907</v>
      </c>
      <c r="L335">
        <v>890.01574354920001</v>
      </c>
      <c r="M335">
        <v>171.19800000000001</v>
      </c>
      <c r="N335">
        <v>210</v>
      </c>
      <c r="O335">
        <v>429.01435685378078</v>
      </c>
      <c r="P335">
        <v>254.16262373420548</v>
      </c>
      <c r="Q335">
        <v>174.51831873033251</v>
      </c>
      <c r="R335">
        <v>76.869922777755107</v>
      </c>
      <c r="S335">
        <v>70.256588255727635</v>
      </c>
      <c r="T335">
        <v>109.98425645079999</v>
      </c>
      <c r="U335">
        <v>4.59</v>
      </c>
      <c r="V335">
        <v>4.7591411283555685</v>
      </c>
      <c r="W335">
        <v>2.2799999999999998</v>
      </c>
      <c r="X335">
        <v>42.877274023288322</v>
      </c>
      <c r="AI335">
        <v>8.2388187459875883</v>
      </c>
      <c r="AJ335">
        <v>3.2099293815536059</v>
      </c>
      <c r="AK335">
        <v>12.304729295955488</v>
      </c>
      <c r="AL335">
        <v>2.8889364433982454</v>
      </c>
      <c r="AM335">
        <v>8.1318210999358005</v>
      </c>
      <c r="AN335">
        <v>6.7408517012625726</v>
      </c>
      <c r="AO335">
        <v>6.3128611170554247</v>
      </c>
      <c r="AP335">
        <v>8.8808046222983084</v>
      </c>
      <c r="AQ335">
        <v>8.8808046222983084</v>
      </c>
    </row>
    <row r="336" spans="1:43" x14ac:dyDescent="0.15">
      <c r="A336" t="s">
        <v>1096</v>
      </c>
      <c r="B336" s="44" t="s">
        <v>362</v>
      </c>
      <c r="C336" t="s">
        <v>807</v>
      </c>
      <c r="D336" s="34" t="s">
        <v>1093</v>
      </c>
      <c r="E336">
        <v>2</v>
      </c>
      <c r="F336">
        <v>150.30000000000001</v>
      </c>
      <c r="G336">
        <v>5.9361193064384601</v>
      </c>
      <c r="H336">
        <v>6.056665702133496</v>
      </c>
      <c r="I336">
        <v>10.176327679869459</v>
      </c>
      <c r="J336">
        <v>98.333196691097953</v>
      </c>
      <c r="K336">
        <v>98.341796123856199</v>
      </c>
      <c r="L336">
        <v>899.83288964251574</v>
      </c>
      <c r="M336">
        <v>147.80600000000001</v>
      </c>
      <c r="N336">
        <v>232.934</v>
      </c>
      <c r="O336">
        <v>452.39600000000002</v>
      </c>
      <c r="P336">
        <v>263.49799999999999</v>
      </c>
      <c r="Q336">
        <v>168.03115093425063</v>
      </c>
      <c r="R336">
        <v>74.813373100005748</v>
      </c>
      <c r="S336">
        <v>68.119322393329327</v>
      </c>
      <c r="T336">
        <v>100.16711035748423</v>
      </c>
      <c r="U336">
        <v>4.45</v>
      </c>
      <c r="V336">
        <v>3.9965551286825591</v>
      </c>
      <c r="W336">
        <v>2.39</v>
      </c>
      <c r="X336">
        <v>34.48187213930111</v>
      </c>
      <c r="AI336">
        <v>7.6049762288148868</v>
      </c>
      <c r="AJ336">
        <v>2.9273184175653082</v>
      </c>
      <c r="AK336">
        <v>11.455140650982308</v>
      </c>
      <c r="AL336">
        <v>2.8188674058704271</v>
      </c>
      <c r="AM336">
        <v>7.6521091999264419</v>
      </c>
      <c r="AN336">
        <v>6.6334218201349886</v>
      </c>
      <c r="AO336">
        <v>5.7657226165357933</v>
      </c>
      <c r="AP336">
        <v>8.06799744159221</v>
      </c>
      <c r="AQ336">
        <v>7.9319502518858318</v>
      </c>
    </row>
    <row r="337" spans="1:43" x14ac:dyDescent="0.15">
      <c r="A337" t="s">
        <v>1096</v>
      </c>
      <c r="B337" s="44" t="s">
        <v>362</v>
      </c>
      <c r="C337" t="s">
        <v>808</v>
      </c>
      <c r="D337" s="34" t="s">
        <v>1093</v>
      </c>
      <c r="E337">
        <v>3</v>
      </c>
      <c r="F337">
        <v>190</v>
      </c>
      <c r="G337">
        <v>5.4451582758466248</v>
      </c>
      <c r="H337">
        <v>5.412090760877458</v>
      </c>
      <c r="I337">
        <v>9.4906100648566944</v>
      </c>
      <c r="J337">
        <v>89.664325030260244</v>
      </c>
      <c r="K337">
        <v>83.311104324572284</v>
      </c>
      <c r="L337">
        <v>914.51229270479803</v>
      </c>
      <c r="M337">
        <v>125.74727382670092</v>
      </c>
      <c r="N337">
        <v>262.82048092354819</v>
      </c>
      <c r="O337">
        <v>505.14207914458262</v>
      </c>
      <c r="P337">
        <v>297.29697528321407</v>
      </c>
      <c r="Q337">
        <v>143.69726396311452</v>
      </c>
      <c r="R337">
        <v>68.863854908800803</v>
      </c>
      <c r="S337">
        <v>65.878300435276628</v>
      </c>
      <c r="T337">
        <v>85.487707295201957</v>
      </c>
      <c r="U337">
        <v>4.34</v>
      </c>
      <c r="V337">
        <v>3.5137970338110254</v>
      </c>
      <c r="W337">
        <v>2.38</v>
      </c>
      <c r="X337">
        <v>26.797501097183325</v>
      </c>
      <c r="AI337">
        <v>6.7611075338055375</v>
      </c>
      <c r="AJ337">
        <v>2.5</v>
      </c>
      <c r="AK337">
        <v>10.302640051513199</v>
      </c>
      <c r="AL337">
        <v>2.4683408456750375</v>
      </c>
      <c r="AM337">
        <v>6.4391500321957507</v>
      </c>
      <c r="AN337">
        <v>5.9025541961794383</v>
      </c>
      <c r="AO337">
        <v>5.0440008585533374</v>
      </c>
      <c r="AP337">
        <v>7</v>
      </c>
      <c r="AQ337">
        <v>6.8</v>
      </c>
    </row>
    <row r="338" spans="1:43" x14ac:dyDescent="0.15">
      <c r="A338" t="s">
        <v>1096</v>
      </c>
      <c r="B338" s="44" t="s">
        <v>362</v>
      </c>
      <c r="C338" t="s">
        <v>810</v>
      </c>
      <c r="D338" s="34" t="s">
        <v>1093</v>
      </c>
      <c r="E338">
        <v>4</v>
      </c>
      <c r="F338">
        <v>220</v>
      </c>
      <c r="G338">
        <v>4.6840075526270128</v>
      </c>
      <c r="H338">
        <v>4.4445705655643772</v>
      </c>
      <c r="I338">
        <v>8.37465546606186</v>
      </c>
      <c r="J338">
        <v>76.982156420256928</v>
      </c>
      <c r="K338">
        <v>66.457043515110414</v>
      </c>
      <c r="L338">
        <v>925.33050438760256</v>
      </c>
      <c r="M338">
        <v>101.02200000000001</v>
      </c>
      <c r="N338">
        <v>289.46191984486006</v>
      </c>
      <c r="O338">
        <v>570.26399568178499</v>
      </c>
      <c r="P338">
        <v>334.92542514606237</v>
      </c>
      <c r="Q338">
        <v>144.81644326610959</v>
      </c>
      <c r="R338">
        <v>60.056057342064911</v>
      </c>
      <c r="S338">
        <v>63.287265931009117</v>
      </c>
      <c r="T338">
        <v>74.669495612397483</v>
      </c>
      <c r="U338">
        <v>4.25</v>
      </c>
      <c r="V338">
        <v>3.0813256156820099</v>
      </c>
      <c r="W338">
        <v>2.2599999999999998</v>
      </c>
      <c r="X338">
        <v>22.59164569609219</v>
      </c>
      <c r="AI338">
        <v>5.1978262627182756</v>
      </c>
      <c r="AJ338">
        <v>2.0007547811271702</v>
      </c>
      <c r="AK338">
        <v>7.8293250534046974</v>
      </c>
      <c r="AL338">
        <v>1.9266310100797144</v>
      </c>
      <c r="AM338">
        <v>5.2300405639484797</v>
      </c>
      <c r="AN338">
        <v>4.5337911797469443</v>
      </c>
      <c r="AO338">
        <v>3.9407387397512883</v>
      </c>
      <c r="AP338">
        <v>5.5142906075837796</v>
      </c>
      <c r="AQ338">
        <v>5.4213054838505235</v>
      </c>
    </row>
    <row r="339" spans="1:43" x14ac:dyDescent="0.15">
      <c r="A339" t="s">
        <v>1096</v>
      </c>
      <c r="B339" s="44" t="s">
        <v>362</v>
      </c>
      <c r="C339" t="s">
        <v>811</v>
      </c>
      <c r="D339" s="34" t="s">
        <v>1093</v>
      </c>
      <c r="E339">
        <v>5</v>
      </c>
      <c r="F339">
        <v>260</v>
      </c>
      <c r="G339">
        <v>4.2175613651268682</v>
      </c>
      <c r="H339">
        <v>3.8754080381216487</v>
      </c>
      <c r="I339">
        <v>7.6567636648398798</v>
      </c>
      <c r="J339">
        <v>66.543136386283251</v>
      </c>
      <c r="K339">
        <v>50.60058062325831</v>
      </c>
      <c r="L339">
        <v>927.62709397077481</v>
      </c>
      <c r="M339">
        <v>77.63000000000001</v>
      </c>
      <c r="N339">
        <v>291.12314375882448</v>
      </c>
      <c r="O339">
        <v>569.30201030124181</v>
      </c>
      <c r="P339">
        <v>336.52648119782225</v>
      </c>
      <c r="Q339">
        <v>125.27721066533871</v>
      </c>
      <c r="R339">
        <v>54.77199565330784</v>
      </c>
      <c r="S339">
        <v>60.764033709599502</v>
      </c>
      <c r="T339">
        <v>72.372906029225206</v>
      </c>
      <c r="U339">
        <v>4.1900000000000004</v>
      </c>
      <c r="V339">
        <v>2.4733913601666626</v>
      </c>
      <c r="W339">
        <v>2.0099999999999998</v>
      </c>
      <c r="X339">
        <v>19.063690215961753</v>
      </c>
      <c r="AI339">
        <v>4.072883172561629</v>
      </c>
      <c r="AJ339">
        <v>1.5005359056806</v>
      </c>
      <c r="AK339">
        <v>6.109324758842444</v>
      </c>
      <c r="AL339">
        <v>1.607717041800643</v>
      </c>
      <c r="AM339">
        <v>4.394426580921758</v>
      </c>
      <c r="AN339">
        <v>3.7513397642015005</v>
      </c>
      <c r="AO339">
        <v>3.1082529474812435</v>
      </c>
      <c r="AP339">
        <v>4.180064308681672</v>
      </c>
      <c r="AQ339">
        <v>3.9657020364415865</v>
      </c>
    </row>
    <row r="340" spans="1:43" x14ac:dyDescent="0.15">
      <c r="A340" t="s">
        <v>1096</v>
      </c>
      <c r="B340" s="44" t="s">
        <v>369</v>
      </c>
      <c r="C340" t="s">
        <v>812</v>
      </c>
      <c r="D340" s="34" t="s">
        <v>1093</v>
      </c>
      <c r="E340">
        <v>1</v>
      </c>
      <c r="F340">
        <v>170</v>
      </c>
      <c r="G340">
        <v>5.7697886172882846</v>
      </c>
      <c r="H340">
        <v>5.7932157994935913</v>
      </c>
      <c r="I340">
        <v>9.9941858563904233</v>
      </c>
      <c r="J340">
        <v>105.59819975150549</v>
      </c>
      <c r="K340">
        <v>136.46895998995609</v>
      </c>
      <c r="L340">
        <v>904.24810000000002</v>
      </c>
      <c r="M340">
        <v>204.42862397313451</v>
      </c>
      <c r="N340">
        <v>266.32387928359105</v>
      </c>
      <c r="O340">
        <v>506.08325313203233</v>
      </c>
      <c r="P340">
        <v>296.37388855720008</v>
      </c>
      <c r="Q340">
        <v>56.634508198991149</v>
      </c>
      <c r="R340">
        <v>70.655299378148626</v>
      </c>
      <c r="S340">
        <v>72.530114159786407</v>
      </c>
      <c r="T340">
        <v>95.751899999999992</v>
      </c>
      <c r="U340">
        <v>2.5</v>
      </c>
      <c r="V340">
        <v>4.5144017971885262</v>
      </c>
      <c r="W340">
        <v>1.57</v>
      </c>
      <c r="X340">
        <v>41.140473800635661</v>
      </c>
      <c r="AI340">
        <v>12.460195470869406</v>
      </c>
      <c r="AJ340">
        <v>4.655630720711053</v>
      </c>
      <c r="AK340">
        <v>19.151219756713648</v>
      </c>
      <c r="AL340">
        <v>4.3442814963651246</v>
      </c>
      <c r="AM340">
        <v>12.60183340389856</v>
      </c>
      <c r="AN340">
        <v>10.730053843972792</v>
      </c>
      <c r="AO340">
        <v>9.7801273848661001</v>
      </c>
      <c r="AP340">
        <v>13.589614721252433</v>
      </c>
      <c r="AQ340">
        <v>13.322217641263038</v>
      </c>
    </row>
    <row r="341" spans="1:43" x14ac:dyDescent="0.15">
      <c r="A341" t="s">
        <v>1096</v>
      </c>
      <c r="B341" s="44" t="s">
        <v>369</v>
      </c>
      <c r="C341" t="s">
        <v>813</v>
      </c>
      <c r="D341" s="34" t="s">
        <v>1093</v>
      </c>
      <c r="E341">
        <v>2</v>
      </c>
      <c r="F341">
        <v>190</v>
      </c>
      <c r="G341">
        <v>5.3616634031576664</v>
      </c>
      <c r="H341">
        <v>5.2863962773194277</v>
      </c>
      <c r="I341">
        <v>9.3895805206031309</v>
      </c>
      <c r="J341">
        <v>97.628110917331355</v>
      </c>
      <c r="K341">
        <v>116.99276693522872</v>
      </c>
      <c r="L341">
        <v>905.38220000000001</v>
      </c>
      <c r="M341">
        <v>175.39698740804974</v>
      </c>
      <c r="N341">
        <v>272.76240000000001</v>
      </c>
      <c r="O341">
        <v>519.23787571676837</v>
      </c>
      <c r="P341">
        <v>303.14620000000002</v>
      </c>
      <c r="Q341">
        <v>64.532915708166627</v>
      </c>
      <c r="R341">
        <v>67.074772768762202</v>
      </c>
      <c r="S341">
        <v>70.35538171442434</v>
      </c>
      <c r="T341">
        <v>94.617799999999988</v>
      </c>
      <c r="U341">
        <v>2.75</v>
      </c>
      <c r="V341">
        <v>4.0559368868468111</v>
      </c>
      <c r="W341">
        <v>1.56</v>
      </c>
      <c r="X341">
        <v>34.380212587237601</v>
      </c>
      <c r="AI341">
        <v>10.690678759316651</v>
      </c>
      <c r="AJ341">
        <v>3.9944680300954305</v>
      </c>
      <c r="AK341">
        <v>16.43148686926806</v>
      </c>
      <c r="AL341">
        <v>3.7273346173631436</v>
      </c>
      <c r="AM341">
        <v>10.812202185308509</v>
      </c>
      <c r="AN341">
        <v>9.2062407033876124</v>
      </c>
      <c r="AO341">
        <v>8.39121668205288</v>
      </c>
      <c r="AP341">
        <v>11.659705161724338</v>
      </c>
      <c r="AQ341">
        <v>11.430282092878498</v>
      </c>
    </row>
    <row r="342" spans="1:43" x14ac:dyDescent="0.15">
      <c r="A342" t="s">
        <v>1096</v>
      </c>
      <c r="B342" s="44" t="s">
        <v>369</v>
      </c>
      <c r="C342" t="s">
        <v>814</v>
      </c>
      <c r="D342" s="34" t="s">
        <v>1093</v>
      </c>
      <c r="E342">
        <v>3</v>
      </c>
      <c r="F342">
        <v>210</v>
      </c>
      <c r="G342">
        <v>4.8431747746720326</v>
      </c>
      <c r="H342">
        <v>4.6524171563896264</v>
      </c>
      <c r="I342">
        <v>8.6046501995435438</v>
      </c>
      <c r="J342">
        <v>85.688693184362251</v>
      </c>
      <c r="K342">
        <v>88.988634063996543</v>
      </c>
      <c r="L342">
        <v>906.5163</v>
      </c>
      <c r="M342">
        <v>134.06188355360248</v>
      </c>
      <c r="N342">
        <v>285.1968</v>
      </c>
      <c r="O342">
        <v>582.63205312965988</v>
      </c>
      <c r="P342">
        <v>320.03570000000002</v>
      </c>
      <c r="Q342">
        <v>60.467100128329562</v>
      </c>
      <c r="R342">
        <v>62.63835870620521</v>
      </c>
      <c r="S342">
        <v>66.771874300274064</v>
      </c>
      <c r="T342">
        <v>93.483699999999999</v>
      </c>
      <c r="U342">
        <v>3.03</v>
      </c>
      <c r="V342">
        <v>3.7668000000000004</v>
      </c>
      <c r="W342">
        <v>1.55</v>
      </c>
      <c r="X342">
        <v>30.5</v>
      </c>
      <c r="AI342">
        <v>8.5836909871244629</v>
      </c>
      <c r="AJ342">
        <v>3.1115879828326181</v>
      </c>
      <c r="AK342">
        <v>13.412017167381975</v>
      </c>
      <c r="AL342">
        <v>3.1115879828326181</v>
      </c>
      <c r="AM342">
        <v>8.9055793991416312</v>
      </c>
      <c r="AN342">
        <v>7.4034334763948495</v>
      </c>
      <c r="AO342">
        <v>6.9742489270386274</v>
      </c>
      <c r="AP342">
        <v>9.6566523605150216</v>
      </c>
      <c r="AQ342">
        <v>9.4420600858369106</v>
      </c>
    </row>
    <row r="343" spans="1:43" x14ac:dyDescent="0.15">
      <c r="A343" t="s">
        <v>1096</v>
      </c>
      <c r="B343" s="44" t="s">
        <v>369</v>
      </c>
      <c r="C343" t="s">
        <v>816</v>
      </c>
      <c r="D343" s="34" t="s">
        <v>1093</v>
      </c>
      <c r="E343">
        <v>4</v>
      </c>
      <c r="F343">
        <v>220</v>
      </c>
      <c r="G343">
        <v>4.5634421552431226</v>
      </c>
      <c r="H343">
        <v>4.3094353489897905</v>
      </c>
      <c r="I343">
        <v>8.1786501856854308</v>
      </c>
      <c r="J343">
        <v>79.680721439019209</v>
      </c>
      <c r="K343">
        <v>77.833428995768344</v>
      </c>
      <c r="L343">
        <v>907.65039999999999</v>
      </c>
      <c r="M343">
        <v>117.67599999999999</v>
      </c>
      <c r="N343">
        <v>295.15093180710181</v>
      </c>
      <c r="O343">
        <v>584.55422943684323</v>
      </c>
      <c r="P343">
        <v>344.69280000000003</v>
      </c>
      <c r="Q343">
        <v>59.271000000000001</v>
      </c>
      <c r="R343">
        <v>59.792922010350587</v>
      </c>
      <c r="S343">
        <v>65.182536441773664</v>
      </c>
      <c r="T343">
        <v>92.349599999999995</v>
      </c>
      <c r="U343">
        <v>3.34</v>
      </c>
      <c r="V343">
        <v>3.5</v>
      </c>
      <c r="W343">
        <v>1.53</v>
      </c>
      <c r="X343">
        <v>27.806200000000004</v>
      </c>
      <c r="AI343">
        <v>7.1725081044556704</v>
      </c>
      <c r="AJ343">
        <v>2.6799378190912817</v>
      </c>
      <c r="AK343">
        <v>11.024087000591477</v>
      </c>
      <c r="AL343">
        <v>2.5007147210140461</v>
      </c>
      <c r="AM343">
        <v>7.254039668300317</v>
      </c>
      <c r="AN343">
        <v>6.1765803222804996</v>
      </c>
      <c r="AO343">
        <v>5.6297706640766192</v>
      </c>
      <c r="AP343">
        <v>7.8226398576564318</v>
      </c>
      <c r="AQ343">
        <v>7.668717093939315</v>
      </c>
    </row>
    <row r="344" spans="1:43" x14ac:dyDescent="0.15">
      <c r="A344" t="s">
        <v>1096</v>
      </c>
      <c r="B344" s="44" t="s">
        <v>369</v>
      </c>
      <c r="C344" t="s">
        <v>817</v>
      </c>
      <c r="D344" s="34" t="s">
        <v>1093</v>
      </c>
      <c r="E344">
        <v>5</v>
      </c>
      <c r="F344">
        <v>240</v>
      </c>
      <c r="G344">
        <v>4.0900689330545799</v>
      </c>
      <c r="H344">
        <v>3.7286427436221676</v>
      </c>
      <c r="I344">
        <v>7.4513809130882818</v>
      </c>
      <c r="J344">
        <v>72.325012998072708</v>
      </c>
      <c r="K344">
        <v>69.57641744173408</v>
      </c>
      <c r="L344">
        <v>908.78449999999998</v>
      </c>
      <c r="M344">
        <v>105.54969601877177</v>
      </c>
      <c r="N344">
        <v>316.59166032207821</v>
      </c>
      <c r="O344">
        <v>641.83851398233242</v>
      </c>
      <c r="P344">
        <v>381.10580451811234</v>
      </c>
      <c r="Q344">
        <v>49.866313095170618</v>
      </c>
      <c r="R344">
        <v>54.407979911003324</v>
      </c>
      <c r="S344">
        <v>63.945606392721224</v>
      </c>
      <c r="T344">
        <v>91.215499999999992</v>
      </c>
      <c r="U344">
        <v>3.69</v>
      </c>
      <c r="V344">
        <v>3.2431962688845024</v>
      </c>
      <c r="W344">
        <v>1.5</v>
      </c>
      <c r="X344">
        <v>24.857500444867902</v>
      </c>
      <c r="AI344">
        <v>6.1086700246490189</v>
      </c>
      <c r="AJ344">
        <v>2.3577322902154112</v>
      </c>
      <c r="AK344">
        <v>9.2165898617511512</v>
      </c>
      <c r="AL344">
        <v>2.0362233415496727</v>
      </c>
      <c r="AM344">
        <v>6.001500375093773</v>
      </c>
      <c r="AN344">
        <v>5.2513128282070518</v>
      </c>
      <c r="AO344">
        <v>4.6082949308755756</v>
      </c>
      <c r="AP344">
        <v>6.4301789733147565</v>
      </c>
      <c r="AQ344">
        <v>6.3230093237595115</v>
      </c>
    </row>
    <row r="345" spans="1:43" x14ac:dyDescent="0.15">
      <c r="A345" t="s">
        <v>1096</v>
      </c>
      <c r="B345" s="44" t="s">
        <v>1090</v>
      </c>
      <c r="C345" t="s">
        <v>818</v>
      </c>
      <c r="D345" s="34" t="s">
        <v>1093</v>
      </c>
      <c r="E345">
        <v>1</v>
      </c>
      <c r="F345">
        <v>120</v>
      </c>
      <c r="G345">
        <v>6.549549672980703</v>
      </c>
      <c r="H345">
        <v>6.835107897482299</v>
      </c>
      <c r="I345">
        <v>11.051988284274525</v>
      </c>
      <c r="J345">
        <v>117.93787656527196</v>
      </c>
      <c r="K345">
        <v>170.57469022220394</v>
      </c>
      <c r="L345">
        <v>868.91980000000001</v>
      </c>
      <c r="M345">
        <v>256.06285749567434</v>
      </c>
      <c r="N345">
        <v>150.60824322278162</v>
      </c>
      <c r="O345">
        <v>229.62376093849707</v>
      </c>
      <c r="P345">
        <v>202.68589727262659</v>
      </c>
      <c r="Q345">
        <v>77.049531407667061</v>
      </c>
      <c r="R345">
        <v>80.110444184059688</v>
      </c>
      <c r="S345">
        <v>76.173076668946706</v>
      </c>
      <c r="T345">
        <v>131.08020000000002</v>
      </c>
      <c r="U345">
        <v>14.83</v>
      </c>
      <c r="V345">
        <v>3.9768739021492081</v>
      </c>
      <c r="W345">
        <v>2.1800000000000002</v>
      </c>
      <c r="X345">
        <v>33.351700000000001</v>
      </c>
      <c r="AI345">
        <v>14.124591546326553</v>
      </c>
      <c r="AJ345">
        <v>2.1608516917887632</v>
      </c>
      <c r="AK345">
        <v>18.498998629703806</v>
      </c>
      <c r="AL345">
        <v>5.2176662801728675</v>
      </c>
      <c r="AM345">
        <v>11.752925055338885</v>
      </c>
      <c r="AN345">
        <v>9.7501844629492993</v>
      </c>
      <c r="AO345">
        <v>9.8028881627490261</v>
      </c>
      <c r="AP345">
        <v>12.806999051333404</v>
      </c>
      <c r="AQ345">
        <v>10.646147359544639</v>
      </c>
    </row>
    <row r="346" spans="1:43" x14ac:dyDescent="0.15">
      <c r="A346" t="s">
        <v>1096</v>
      </c>
      <c r="B346" s="44" t="s">
        <v>1090</v>
      </c>
      <c r="C346" t="s">
        <v>819</v>
      </c>
      <c r="D346" s="34" t="s">
        <v>1093</v>
      </c>
      <c r="E346">
        <v>2</v>
      </c>
      <c r="F346">
        <v>130</v>
      </c>
      <c r="G346">
        <v>6.3294981963613282</v>
      </c>
      <c r="H346">
        <v>6.5537953077782474</v>
      </c>
      <c r="I346">
        <v>10.741374469709466</v>
      </c>
      <c r="J346">
        <v>113.41072329688821</v>
      </c>
      <c r="K346">
        <v>155.62883079286465</v>
      </c>
      <c r="L346">
        <v>873.9896</v>
      </c>
      <c r="M346">
        <v>233.33248989104248</v>
      </c>
      <c r="N346">
        <v>167.00877205188613</v>
      </c>
      <c r="O346">
        <v>254.29578292446729</v>
      </c>
      <c r="P346">
        <v>223.03833482345419</v>
      </c>
      <c r="Q346">
        <v>88.634329834040159</v>
      </c>
      <c r="R346">
        <v>77.939175743667903</v>
      </c>
      <c r="S346">
        <v>74.860207103664493</v>
      </c>
      <c r="T346">
        <v>126.0104</v>
      </c>
      <c r="U346">
        <v>14.75</v>
      </c>
      <c r="V346">
        <v>3.576319517166175</v>
      </c>
      <c r="W346">
        <v>2.17</v>
      </c>
      <c r="X346">
        <v>32.892400000000002</v>
      </c>
      <c r="AI346">
        <v>12.5</v>
      </c>
      <c r="AJ346">
        <v>2.1873606635443288</v>
      </c>
      <c r="AK346">
        <v>16</v>
      </c>
      <c r="AL346">
        <v>5.0516140452670193</v>
      </c>
      <c r="AM346">
        <v>11.482439004771736</v>
      </c>
      <c r="AN346">
        <v>10.129169773630437</v>
      </c>
      <c r="AO346">
        <v>9.3997054156387119</v>
      </c>
      <c r="AP346">
        <v>12.808734142385788</v>
      </c>
      <c r="AQ346">
        <v>10</v>
      </c>
    </row>
    <row r="347" spans="1:43" x14ac:dyDescent="0.15">
      <c r="A347" t="s">
        <v>1096</v>
      </c>
      <c r="B347" s="44" t="s">
        <v>1090</v>
      </c>
      <c r="C347" t="s">
        <v>820</v>
      </c>
      <c r="D347" s="34" t="s">
        <v>1093</v>
      </c>
      <c r="E347">
        <v>3</v>
      </c>
      <c r="F347">
        <v>140</v>
      </c>
      <c r="G347">
        <v>6.2752038695454937</v>
      </c>
      <c r="H347">
        <v>6.4782827248289054</v>
      </c>
      <c r="I347">
        <v>10.671590947625644</v>
      </c>
      <c r="J347">
        <v>112.3129345971052</v>
      </c>
      <c r="K347">
        <v>151.40798842558743</v>
      </c>
      <c r="L347">
        <v>879.05939999999998</v>
      </c>
      <c r="M347">
        <v>226.93299999999999</v>
      </c>
      <c r="N347">
        <v>179.99</v>
      </c>
      <c r="O347">
        <v>272.7327181298503</v>
      </c>
      <c r="P347">
        <v>235.71144294042719</v>
      </c>
      <c r="Q347">
        <v>90.388061353852677</v>
      </c>
      <c r="R347">
        <v>77.174574855649212</v>
      </c>
      <c r="S347">
        <v>74.39733403067018</v>
      </c>
      <c r="T347">
        <v>120.9406</v>
      </c>
      <c r="U347">
        <v>14.63</v>
      </c>
      <c r="V347">
        <v>3.4</v>
      </c>
      <c r="W347">
        <v>2.16</v>
      </c>
      <c r="X347">
        <v>32.433100000000003</v>
      </c>
      <c r="AI347">
        <v>12</v>
      </c>
      <c r="AJ347">
        <v>2.15</v>
      </c>
      <c r="AK347">
        <v>14.334611807631994</v>
      </c>
      <c r="AL347">
        <v>4.8</v>
      </c>
      <c r="AM347">
        <v>10.7</v>
      </c>
      <c r="AN347">
        <v>9</v>
      </c>
      <c r="AO347">
        <v>9</v>
      </c>
      <c r="AP347">
        <v>12.2</v>
      </c>
      <c r="AQ347">
        <v>9.8000000000000007</v>
      </c>
    </row>
    <row r="348" spans="1:43" x14ac:dyDescent="0.15">
      <c r="A348" t="s">
        <v>1096</v>
      </c>
      <c r="B348" s="44" t="s">
        <v>1090</v>
      </c>
      <c r="C348" t="s">
        <v>822</v>
      </c>
      <c r="D348" s="34" t="s">
        <v>1093</v>
      </c>
      <c r="E348">
        <v>4</v>
      </c>
      <c r="F348">
        <v>145</v>
      </c>
      <c r="G348">
        <v>6.0979861666721646</v>
      </c>
      <c r="H348">
        <v>6.2386006122515179</v>
      </c>
      <c r="I348">
        <v>10.4349497684782</v>
      </c>
      <c r="J348">
        <v>109.67410128237709</v>
      </c>
      <c r="K348">
        <v>144.39818570176516</v>
      </c>
      <c r="L348">
        <v>888</v>
      </c>
      <c r="M348">
        <v>216.34399999999999</v>
      </c>
      <c r="N348">
        <v>197.98</v>
      </c>
      <c r="O348">
        <v>287.98252041442373</v>
      </c>
      <c r="P348">
        <v>262.50800000000004</v>
      </c>
      <c r="Q348">
        <v>74.855422713023913</v>
      </c>
      <c r="R348">
        <v>74.940210288328871</v>
      </c>
      <c r="S348">
        <v>73.587635674052422</v>
      </c>
      <c r="T348">
        <v>112</v>
      </c>
      <c r="U348">
        <v>14.47</v>
      </c>
      <c r="V348">
        <v>3.3332999999999999</v>
      </c>
      <c r="W348">
        <v>2.13</v>
      </c>
      <c r="X348">
        <v>31.973800000000001</v>
      </c>
      <c r="AI348">
        <v>11.918333506062805</v>
      </c>
      <c r="AJ348">
        <v>2.020934811897606</v>
      </c>
      <c r="AK348">
        <v>14.3</v>
      </c>
      <c r="AL348">
        <v>4.4046015131101672</v>
      </c>
      <c r="AM348">
        <v>9.7419421701730755</v>
      </c>
      <c r="AN348">
        <v>8.3000000000000007</v>
      </c>
      <c r="AO348">
        <v>8.2391957715825477</v>
      </c>
      <c r="AP348">
        <v>11.400145092755725</v>
      </c>
      <c r="AQ348">
        <v>9.4828479635195357</v>
      </c>
    </row>
    <row r="349" spans="1:43" x14ac:dyDescent="0.15">
      <c r="A349" t="s">
        <v>1096</v>
      </c>
      <c r="B349" s="44" t="s">
        <v>1090</v>
      </c>
      <c r="C349" t="s">
        <v>824</v>
      </c>
      <c r="D349" s="34" t="s">
        <v>1093</v>
      </c>
      <c r="E349">
        <v>5</v>
      </c>
      <c r="F349">
        <v>150</v>
      </c>
      <c r="G349">
        <v>5.6441330551062618</v>
      </c>
      <c r="H349">
        <v>5.6483422057868351</v>
      </c>
      <c r="I349">
        <v>9.7966068196084528</v>
      </c>
      <c r="J349">
        <v>103.43349540513373</v>
      </c>
      <c r="K349">
        <v>132.78730428088869</v>
      </c>
      <c r="L349">
        <v>896.18650447381856</v>
      </c>
      <c r="M349">
        <v>198.9164063253526</v>
      </c>
      <c r="N349">
        <v>233.40276587024371</v>
      </c>
      <c r="O349">
        <v>348.30538684796926</v>
      </c>
      <c r="P349">
        <v>284.09000000000003</v>
      </c>
      <c r="Q349">
        <v>64.890860117845435</v>
      </c>
      <c r="R349">
        <v>69.955140798015861</v>
      </c>
      <c r="S349">
        <v>72.2696042261543</v>
      </c>
      <c r="T349">
        <v>103.81349552618146</v>
      </c>
      <c r="U349">
        <v>14.28</v>
      </c>
      <c r="V349">
        <v>3.1973507467414888</v>
      </c>
      <c r="W349">
        <v>2.1</v>
      </c>
      <c r="X349">
        <v>31.514499999999998</v>
      </c>
      <c r="AI349">
        <v>11.015300152283386</v>
      </c>
      <c r="AJ349">
        <v>1.7623510029714344</v>
      </c>
      <c r="AK349">
        <v>14.280027575858554</v>
      </c>
      <c r="AL349">
        <v>3.939949785757817</v>
      </c>
      <c r="AM349">
        <v>8.9287418472455631</v>
      </c>
      <c r="AN349">
        <v>7.8516301860260871</v>
      </c>
      <c r="AO349">
        <v>7.4391234333405007</v>
      </c>
      <c r="AP349">
        <v>9.9916840573887722</v>
      </c>
      <c r="AQ349">
        <v>8.6138847326139381</v>
      </c>
    </row>
    <row r="350" spans="1:43" x14ac:dyDescent="0.15">
      <c r="A350" t="s">
        <v>1096</v>
      </c>
      <c r="B350" s="44" t="s">
        <v>1091</v>
      </c>
      <c r="C350" t="s">
        <v>825</v>
      </c>
      <c r="D350" s="34" t="s">
        <v>1093</v>
      </c>
      <c r="E350">
        <v>1</v>
      </c>
      <c r="F350">
        <v>110</v>
      </c>
      <c r="G350">
        <v>6.3548596445379779</v>
      </c>
      <c r="H350">
        <v>6.5532421491587138</v>
      </c>
      <c r="I350">
        <v>10.81543773735771</v>
      </c>
      <c r="J350">
        <v>116.55506976721514</v>
      </c>
      <c r="K350">
        <v>169.60837156402857</v>
      </c>
      <c r="L350">
        <v>884.03400285139423</v>
      </c>
      <c r="M350">
        <v>254.52671486963334</v>
      </c>
      <c r="N350">
        <v>138.94824378996287</v>
      </c>
      <c r="O350">
        <v>245.90469236225056</v>
      </c>
      <c r="P350">
        <v>178.69514664189407</v>
      </c>
      <c r="Q350">
        <v>71.087854821978112</v>
      </c>
      <c r="R350">
        <v>76.891645272624814</v>
      </c>
      <c r="S350">
        <v>75.871986722266712</v>
      </c>
      <c r="T350">
        <v>115.96599714860577</v>
      </c>
      <c r="U350">
        <v>17.059999999999999</v>
      </c>
      <c r="V350">
        <v>3.687739838468628</v>
      </c>
      <c r="W350">
        <v>2.73</v>
      </c>
      <c r="X350">
        <v>34.195063428743119</v>
      </c>
      <c r="AI350">
        <v>13.846819558632628</v>
      </c>
      <c r="AJ350">
        <v>4.1107745564690612</v>
      </c>
      <c r="AK350">
        <v>21.635655560363478</v>
      </c>
      <c r="AL350">
        <v>5.4089138900908695</v>
      </c>
      <c r="AM350">
        <v>13.630463003028991</v>
      </c>
      <c r="AN350">
        <v>12.224145391605367</v>
      </c>
      <c r="AO350">
        <v>11.142362613587192</v>
      </c>
      <c r="AP350">
        <v>14.604067503245348</v>
      </c>
      <c r="AQ350">
        <v>13.522284725227173</v>
      </c>
    </row>
    <row r="351" spans="1:43" x14ac:dyDescent="0.15">
      <c r="A351" t="s">
        <v>1096</v>
      </c>
      <c r="B351" s="44" t="s">
        <v>1091</v>
      </c>
      <c r="C351" t="s">
        <v>826</v>
      </c>
      <c r="D351" s="34" t="s">
        <v>1093</v>
      </c>
      <c r="E351">
        <v>2</v>
      </c>
      <c r="F351">
        <v>130</v>
      </c>
      <c r="G351">
        <v>6.275190960695106</v>
      </c>
      <c r="H351">
        <v>6.4478741930181158</v>
      </c>
      <c r="I351">
        <v>10.706443874024993</v>
      </c>
      <c r="J351">
        <v>113.22673663397518</v>
      </c>
      <c r="K351">
        <v>153.36606262110809</v>
      </c>
      <c r="L351">
        <v>894.91920000000005</v>
      </c>
      <c r="M351">
        <v>229.85821730650883</v>
      </c>
      <c r="N351">
        <v>160</v>
      </c>
      <c r="O351">
        <v>268.23599999999999</v>
      </c>
      <c r="P351">
        <v>177.9054057338698</v>
      </c>
      <c r="Q351">
        <v>93.655493216411131</v>
      </c>
      <c r="R351">
        <v>75.978049502233759</v>
      </c>
      <c r="S351">
        <v>74.326923327534018</v>
      </c>
      <c r="T351">
        <v>105.0808</v>
      </c>
      <c r="U351">
        <v>16.079999999999998</v>
      </c>
      <c r="V351">
        <v>3.0616176129469932</v>
      </c>
      <c r="W351">
        <v>2.66</v>
      </c>
      <c r="X351">
        <v>30</v>
      </c>
      <c r="AI351">
        <v>11.677488258474794</v>
      </c>
      <c r="AJ351">
        <v>3.6932671637807015</v>
      </c>
      <c r="AK351">
        <v>18.4235394439646</v>
      </c>
      <c r="AL351">
        <v>4.8429784914599985</v>
      </c>
      <c r="AM351">
        <v>11.392988301936082</v>
      </c>
      <c r="AN351">
        <v>10.500974522464645</v>
      </c>
      <c r="AO351">
        <v>9.6473810729451532</v>
      </c>
      <c r="AP351">
        <v>12.795133326816877</v>
      </c>
      <c r="AQ351">
        <v>11.336595979748305</v>
      </c>
    </row>
    <row r="352" spans="1:43" x14ac:dyDescent="0.15">
      <c r="A352" t="s">
        <v>1096</v>
      </c>
      <c r="B352" s="44" t="s">
        <v>1091</v>
      </c>
      <c r="C352" t="s">
        <v>827</v>
      </c>
      <c r="D352" s="34" t="s">
        <v>1093</v>
      </c>
      <c r="E352">
        <v>3</v>
      </c>
      <c r="F352">
        <v>150</v>
      </c>
      <c r="G352">
        <v>5.9336256587258003</v>
      </c>
      <c r="H352">
        <v>6.008783740170105</v>
      </c>
      <c r="I352">
        <v>10.222386661861471</v>
      </c>
      <c r="J352">
        <v>106.51829440764439</v>
      </c>
      <c r="K352">
        <v>133.56830088075677</v>
      </c>
      <c r="L352">
        <v>904</v>
      </c>
      <c r="M352">
        <v>200.0871839576611</v>
      </c>
      <c r="N352">
        <v>199.13484129976109</v>
      </c>
      <c r="O352">
        <v>325.23720283175788</v>
      </c>
      <c r="P352">
        <v>248.97731724099938</v>
      </c>
      <c r="Q352">
        <v>91.07073787924935</v>
      </c>
      <c r="R352">
        <v>72.629785421055061</v>
      </c>
      <c r="S352">
        <v>72.229748849433278</v>
      </c>
      <c r="T352">
        <v>96</v>
      </c>
      <c r="U352">
        <v>15.11</v>
      </c>
      <c r="V352">
        <v>2.8566203771510481</v>
      </c>
      <c r="W352">
        <v>2.5</v>
      </c>
      <c r="X352">
        <v>27.743587940187631</v>
      </c>
      <c r="AI352">
        <v>10.1</v>
      </c>
      <c r="AJ352">
        <v>3.4722222222222223</v>
      </c>
      <c r="AK352">
        <v>15.625</v>
      </c>
      <c r="AL352">
        <v>4.3</v>
      </c>
      <c r="AM352">
        <v>9.4401041666666696</v>
      </c>
      <c r="AN352">
        <v>8.6805555555555554</v>
      </c>
      <c r="AO352">
        <v>7.9210069444444438</v>
      </c>
      <c r="AP352">
        <v>10.633680555555555</v>
      </c>
      <c r="AQ352">
        <v>9.2230902777777786</v>
      </c>
    </row>
    <row r="353" spans="1:43" x14ac:dyDescent="0.15">
      <c r="A353" t="s">
        <v>1096</v>
      </c>
      <c r="B353" s="44" t="s">
        <v>1091</v>
      </c>
      <c r="C353" t="s">
        <v>829</v>
      </c>
      <c r="D353" s="34" t="s">
        <v>1093</v>
      </c>
      <c r="E353">
        <v>4</v>
      </c>
      <c r="F353">
        <v>170</v>
      </c>
      <c r="G353">
        <v>5.5981455872366599</v>
      </c>
      <c r="H353">
        <v>5.5757179619633979</v>
      </c>
      <c r="I353">
        <v>9.745061125730853</v>
      </c>
      <c r="J353">
        <v>100.56215208054792</v>
      </c>
      <c r="K353">
        <v>119.25444564004125</v>
      </c>
      <c r="L353">
        <v>912.63400659300919</v>
      </c>
      <c r="M353">
        <v>178.76799999999997</v>
      </c>
      <c r="N353">
        <v>237.71699999999998</v>
      </c>
      <c r="O353">
        <v>377.18200000000002</v>
      </c>
      <c r="P353">
        <v>291.96800000000002</v>
      </c>
      <c r="Q353">
        <v>95.115144185373836</v>
      </c>
      <c r="R353">
        <v>69.15501233194307</v>
      </c>
      <c r="S353">
        <v>70.509321101590132</v>
      </c>
      <c r="T353">
        <v>87.365993406990825</v>
      </c>
      <c r="U353">
        <v>14.17</v>
      </c>
      <c r="V353">
        <v>2.6</v>
      </c>
      <c r="W353">
        <v>2.25</v>
      </c>
      <c r="X353">
        <v>26</v>
      </c>
      <c r="AI353">
        <v>9.0819516720053706</v>
      </c>
      <c r="AJ353">
        <v>2.8723705946711551</v>
      </c>
      <c r="AK353">
        <v>13</v>
      </c>
      <c r="AL353">
        <v>3.7665374294922151</v>
      </c>
      <c r="AM353">
        <v>8</v>
      </c>
      <c r="AN353">
        <v>7.5</v>
      </c>
      <c r="AO353">
        <v>6.8</v>
      </c>
      <c r="AP353">
        <v>9</v>
      </c>
      <c r="AQ353">
        <v>8</v>
      </c>
    </row>
    <row r="354" spans="1:43" x14ac:dyDescent="0.15">
      <c r="A354" t="s">
        <v>1096</v>
      </c>
      <c r="B354" s="44" t="s">
        <v>1091</v>
      </c>
      <c r="C354" t="s">
        <v>831</v>
      </c>
      <c r="D354" s="34" t="s">
        <v>1093</v>
      </c>
      <c r="E354">
        <v>5</v>
      </c>
      <c r="F354">
        <v>190</v>
      </c>
      <c r="G354">
        <v>4.7170244440155882</v>
      </c>
      <c r="H354">
        <v>4.4694133163371621</v>
      </c>
      <c r="I354">
        <v>8.4398273157995884</v>
      </c>
      <c r="J354">
        <v>85.773681336732238</v>
      </c>
      <c r="K354">
        <v>92.850706666650169</v>
      </c>
      <c r="L354">
        <v>920.46646882594359</v>
      </c>
      <c r="M354">
        <v>139.79061847665221</v>
      </c>
      <c r="N354">
        <v>302.84163073013588</v>
      </c>
      <c r="O354">
        <v>469.22642070337986</v>
      </c>
      <c r="P354">
        <v>370.61782891782866</v>
      </c>
      <c r="Q354">
        <v>84.370347266414186</v>
      </c>
      <c r="R354">
        <v>60.214009073152361</v>
      </c>
      <c r="S354">
        <v>67.106533830798767</v>
      </c>
      <c r="T354">
        <v>79.533531174056421</v>
      </c>
      <c r="U354">
        <v>13.26</v>
      </c>
      <c r="V354">
        <v>2.2737825038314545</v>
      </c>
      <c r="W354">
        <v>1.9</v>
      </c>
      <c r="X354">
        <v>24.108271136252476</v>
      </c>
      <c r="AI354">
        <v>7.0293068022061211</v>
      </c>
      <c r="AJ354">
        <v>2.0547204498756355</v>
      </c>
      <c r="AK354">
        <v>10.814318157240185</v>
      </c>
      <c r="AL354">
        <v>3.1361522655996534</v>
      </c>
      <c r="AM354">
        <v>6.7048772574889153</v>
      </c>
      <c r="AN354">
        <v>6.3804477127717094</v>
      </c>
      <c r="AO354">
        <v>5.9478749864821019</v>
      </c>
      <c r="AP354">
        <v>7.8944522547853353</v>
      </c>
      <c r="AQ354">
        <v>6.813020439061316</v>
      </c>
    </row>
    <row r="355" spans="1:43" x14ac:dyDescent="0.15">
      <c r="A355" t="s">
        <v>1096</v>
      </c>
      <c r="B355" s="44" t="s">
        <v>1092</v>
      </c>
      <c r="C355" t="s">
        <v>832</v>
      </c>
      <c r="D355" s="34" t="s">
        <v>1093</v>
      </c>
      <c r="E355">
        <v>1</v>
      </c>
      <c r="F355">
        <v>130</v>
      </c>
      <c r="G355">
        <v>6.2078196351347028</v>
      </c>
      <c r="H355">
        <v>6.3502557691755079</v>
      </c>
      <c r="I355">
        <v>10.623700120513009</v>
      </c>
      <c r="J355">
        <v>117.66496833959633</v>
      </c>
      <c r="K355">
        <v>183.49471204112814</v>
      </c>
      <c r="L355">
        <v>881.43282458651947</v>
      </c>
      <c r="M355">
        <v>275.71793269379572</v>
      </c>
      <c r="N355">
        <v>178.96832800336074</v>
      </c>
      <c r="O355">
        <v>276.38446013005273</v>
      </c>
      <c r="P355">
        <v>241.29094354044949</v>
      </c>
      <c r="Q355">
        <v>52.977205478268068</v>
      </c>
      <c r="R355">
        <v>74.935302741056361</v>
      </c>
      <c r="S355">
        <v>76.915595429262183</v>
      </c>
      <c r="T355">
        <v>118.61725</v>
      </c>
      <c r="U355">
        <v>16.16</v>
      </c>
      <c r="V355">
        <v>4.9471294480792292</v>
      </c>
      <c r="W355">
        <v>2.91</v>
      </c>
      <c r="X355">
        <v>38.547029762057342</v>
      </c>
      <c r="AI355">
        <v>14.836161810225212</v>
      </c>
      <c r="AJ355">
        <v>4.1626641050272175</v>
      </c>
      <c r="AK355">
        <v>19.105560892304407</v>
      </c>
      <c r="AL355">
        <v>5.1232788984950366</v>
      </c>
      <c r="AM355">
        <v>12.167787383925713</v>
      </c>
      <c r="AN355">
        <v>11.313907567509872</v>
      </c>
      <c r="AO355">
        <v>10.353292774042053</v>
      </c>
      <c r="AP355">
        <v>13.555342085601451</v>
      </c>
      <c r="AQ355">
        <v>12.487992315081652</v>
      </c>
    </row>
    <row r="356" spans="1:43" x14ac:dyDescent="0.15">
      <c r="A356" t="s">
        <v>1096</v>
      </c>
      <c r="B356" s="44" t="s">
        <v>1092</v>
      </c>
      <c r="C356" t="s">
        <v>833</v>
      </c>
      <c r="D356" s="34" t="s">
        <v>1093</v>
      </c>
      <c r="E356">
        <v>2</v>
      </c>
      <c r="F356">
        <v>140</v>
      </c>
      <c r="G356">
        <v>5.8360083609451596</v>
      </c>
      <c r="H356">
        <v>5.8688251235976363</v>
      </c>
      <c r="I356">
        <v>10.099043822867278</v>
      </c>
      <c r="J356">
        <v>110.91995522813058</v>
      </c>
      <c r="K356">
        <v>162.97858146205533</v>
      </c>
      <c r="L356">
        <v>901.71519850043614</v>
      </c>
      <c r="M356">
        <v>244.41674523055906</v>
      </c>
      <c r="N356">
        <v>232.42879999999997</v>
      </c>
      <c r="O356">
        <v>318.63975035679812</v>
      </c>
      <c r="P356">
        <v>275.80399999999997</v>
      </c>
      <c r="Q356">
        <v>54</v>
      </c>
      <c r="R356">
        <v>70.767781866384354</v>
      </c>
      <c r="S356">
        <v>75.189890283855135</v>
      </c>
      <c r="T356">
        <v>106.417</v>
      </c>
      <c r="U356">
        <v>16.2</v>
      </c>
      <c r="V356">
        <v>4.3065743573799242</v>
      </c>
      <c r="W356">
        <v>2.5299999999999998</v>
      </c>
      <c r="X356">
        <v>34</v>
      </c>
      <c r="AI356">
        <v>11.777417612101567</v>
      </c>
      <c r="AJ356">
        <v>3.4575904916261484</v>
      </c>
      <c r="AK356">
        <v>15.34305780659103</v>
      </c>
      <c r="AL356">
        <v>4.5380875202593201</v>
      </c>
      <c r="AM356">
        <v>10.372771474878443</v>
      </c>
      <c r="AN356">
        <v>8.9681253376553229</v>
      </c>
      <c r="AO356">
        <v>8.9681253376553229</v>
      </c>
      <c r="AP356">
        <v>11.453268503511616</v>
      </c>
      <c r="AQ356">
        <v>10.15667206915181</v>
      </c>
    </row>
    <row r="357" spans="1:43" x14ac:dyDescent="0.15">
      <c r="A357" t="s">
        <v>1096</v>
      </c>
      <c r="B357" s="44" t="s">
        <v>1092</v>
      </c>
      <c r="C357" t="s">
        <v>834</v>
      </c>
      <c r="D357" s="34" t="s">
        <v>1093</v>
      </c>
      <c r="E357">
        <v>3</v>
      </c>
      <c r="F357">
        <v>160</v>
      </c>
      <c r="G357">
        <v>5.3244665577797461</v>
      </c>
      <c r="H357">
        <v>5.2187350000867374</v>
      </c>
      <c r="I357">
        <v>9.3562079450632627</v>
      </c>
      <c r="J357">
        <v>101.43183707096506</v>
      </c>
      <c r="K357">
        <v>136.36361646849394</v>
      </c>
      <c r="L357">
        <v>906</v>
      </c>
      <c r="M357">
        <v>204.27096182170195</v>
      </c>
      <c r="N357">
        <v>283.67751143172939</v>
      </c>
      <c r="O357">
        <v>391.74492475508845</v>
      </c>
      <c r="P357">
        <v>328.45589753633112</v>
      </c>
      <c r="Q357">
        <v>54.148244158365344</v>
      </c>
      <c r="R357">
        <v>65.568382768481584</v>
      </c>
      <c r="S357">
        <v>72.491741955298451</v>
      </c>
      <c r="T357">
        <v>94</v>
      </c>
      <c r="U357">
        <v>16.100000000000001</v>
      </c>
      <c r="V357">
        <v>3.8</v>
      </c>
      <c r="W357">
        <v>2.2000000000000002</v>
      </c>
      <c r="X357">
        <v>30.674582262093363</v>
      </c>
      <c r="AI357">
        <v>10</v>
      </c>
      <c r="AJ357">
        <v>2.8</v>
      </c>
      <c r="AK357">
        <v>13</v>
      </c>
      <c r="AL357">
        <v>3.8365823309829947</v>
      </c>
      <c r="AM357">
        <v>8.8000000000000007</v>
      </c>
      <c r="AN357">
        <v>7.5</v>
      </c>
      <c r="AO357">
        <v>7.2583990045624223</v>
      </c>
      <c r="AP357">
        <v>9.6951472418083782</v>
      </c>
      <c r="AQ357">
        <v>8.5545416839485693</v>
      </c>
    </row>
    <row r="358" spans="1:43" x14ac:dyDescent="0.15">
      <c r="A358" t="s">
        <v>1096</v>
      </c>
      <c r="B358" s="44" t="s">
        <v>1092</v>
      </c>
      <c r="C358" t="s">
        <v>836</v>
      </c>
      <c r="D358" s="34" t="s">
        <v>1093</v>
      </c>
      <c r="E358">
        <v>4</v>
      </c>
      <c r="F358">
        <v>180</v>
      </c>
      <c r="G358">
        <v>4.7020253080096088</v>
      </c>
      <c r="H358">
        <v>4.4502071599817814</v>
      </c>
      <c r="I358">
        <v>8.4177053111831288</v>
      </c>
      <c r="J358">
        <v>90.985869677708862</v>
      </c>
      <c r="K358">
        <v>115.64457073305945</v>
      </c>
      <c r="L358">
        <v>907.2470815864956</v>
      </c>
      <c r="M358">
        <v>173.39999999999998</v>
      </c>
      <c r="N358">
        <v>327.02119999999996</v>
      </c>
      <c r="O358">
        <v>456.56333348816435</v>
      </c>
      <c r="P358">
        <v>384.16899094165507</v>
      </c>
      <c r="Q358">
        <v>52.558083020552637</v>
      </c>
      <c r="R358">
        <v>59.508270064834491</v>
      </c>
      <c r="S358">
        <v>70.174579528303738</v>
      </c>
      <c r="T358">
        <v>93.189249999999987</v>
      </c>
      <c r="U358">
        <v>15.84</v>
      </c>
      <c r="V358">
        <v>3.4530379552882358</v>
      </c>
      <c r="W358">
        <v>1.93</v>
      </c>
      <c r="X358">
        <v>28</v>
      </c>
      <c r="AI358">
        <v>9.2270904321914973</v>
      </c>
      <c r="AJ358">
        <v>2.2773373990317856</v>
      </c>
      <c r="AK358">
        <v>11.719832533471337</v>
      </c>
      <c r="AL358">
        <v>3.3594771701694359</v>
      </c>
      <c r="AM358">
        <v>7.639495808882975</v>
      </c>
      <c r="AN358">
        <v>6.812967144441938</v>
      </c>
      <c r="AO358">
        <v>6.4240434136160074</v>
      </c>
      <c r="AP358">
        <v>8.2299437802469235</v>
      </c>
      <c r="AQ358">
        <v>7.5084789268019074</v>
      </c>
    </row>
    <row r="359" spans="1:43" ht="15" thickBot="1" x14ac:dyDescent="0.2">
      <c r="A359" t="s">
        <v>1096</v>
      </c>
      <c r="B359" s="44" t="s">
        <v>1092</v>
      </c>
      <c r="C359" t="s">
        <v>838</v>
      </c>
      <c r="D359" s="34" t="s">
        <v>1093</v>
      </c>
      <c r="E359">
        <v>5</v>
      </c>
      <c r="F359">
        <v>200</v>
      </c>
      <c r="G359">
        <v>4.5192852792549507</v>
      </c>
      <c r="H359">
        <v>4.2269796173369878</v>
      </c>
      <c r="I359">
        <v>8.1373797771542247</v>
      </c>
      <c r="J359">
        <v>87.02948560322227</v>
      </c>
      <c r="K359">
        <v>106.28154767542966</v>
      </c>
      <c r="L359">
        <v>909.45816876325262</v>
      </c>
      <c r="M359">
        <v>159.54905612809603</v>
      </c>
      <c r="N359">
        <v>353.85972855314151</v>
      </c>
      <c r="O359">
        <v>494.98668065792481</v>
      </c>
      <c r="P359">
        <v>412.46756689776242</v>
      </c>
      <c r="Q359">
        <v>45.498960525903428</v>
      </c>
      <c r="R359">
        <v>57.767006975240804</v>
      </c>
      <c r="S359">
        <v>68.999001911758484</v>
      </c>
      <c r="T359">
        <v>90.75624999999998</v>
      </c>
      <c r="U359">
        <v>15.42</v>
      </c>
      <c r="V359">
        <v>3.1920734755594249</v>
      </c>
      <c r="W359">
        <v>1.71</v>
      </c>
      <c r="X359">
        <v>25.358343823818501</v>
      </c>
      <c r="AI359">
        <v>8.4946236559139798</v>
      </c>
      <c r="AJ359">
        <v>2.2580645161290325</v>
      </c>
      <c r="AK359">
        <v>10.96774193548387</v>
      </c>
      <c r="AL359">
        <v>3.2</v>
      </c>
      <c r="AM359">
        <v>7.096774193548387</v>
      </c>
      <c r="AN359">
        <v>6.5591397849462361</v>
      </c>
      <c r="AO359">
        <v>6.129032258064516</v>
      </c>
      <c r="AP359">
        <v>8.1</v>
      </c>
      <c r="AQ359">
        <v>7.096774193548387</v>
      </c>
    </row>
    <row r="360" spans="1:43" ht="15" thickBot="1" x14ac:dyDescent="0.2">
      <c r="A360" t="s">
        <v>1097</v>
      </c>
      <c r="B360" s="22" t="s">
        <v>93</v>
      </c>
      <c r="C360" t="s">
        <v>839</v>
      </c>
      <c r="D360" s="34" t="s">
        <v>1093</v>
      </c>
      <c r="E360">
        <v>1</v>
      </c>
      <c r="F360" t="s">
        <v>393</v>
      </c>
      <c r="G360">
        <v>5.9150982674652131</v>
      </c>
      <c r="H360">
        <v>6.022066622213063</v>
      </c>
      <c r="I360">
        <v>10.154987856416245</v>
      </c>
      <c r="J360">
        <v>80.377151900206769</v>
      </c>
      <c r="K360">
        <v>127.09287327209279</v>
      </c>
      <c r="L360">
        <v>881.96793948605546</v>
      </c>
      <c r="M360">
        <v>202.99341284302972</v>
      </c>
      <c r="N360">
        <v>248.46402936439154</v>
      </c>
      <c r="O360">
        <v>416.753589297948</v>
      </c>
      <c r="P360">
        <v>291.89064204503137</v>
      </c>
      <c r="Q360">
        <v>31.924556118883448</v>
      </c>
      <c r="R360">
        <v>73.826954241311199</v>
      </c>
      <c r="S360">
        <v>84.133487144082565</v>
      </c>
      <c r="T360">
        <v>118.89683569420899</v>
      </c>
      <c r="U360">
        <v>6.5552979999999996</v>
      </c>
      <c r="V360">
        <v>4.301057548188</v>
      </c>
      <c r="W360">
        <v>2.5537380000000001</v>
      </c>
      <c r="X360">
        <v>30.975295500000001</v>
      </c>
      <c r="Y360">
        <v>0.42482249999999999</v>
      </c>
      <c r="Z360">
        <v>4.6521173333333321</v>
      </c>
      <c r="AA360">
        <v>2.52583</v>
      </c>
      <c r="AB360">
        <v>12.121989000000001</v>
      </c>
      <c r="AC360">
        <v>400</v>
      </c>
      <c r="AD360">
        <v>145.27785749999998</v>
      </c>
      <c r="AE360">
        <v>35.827181500000009</v>
      </c>
      <c r="AF360">
        <v>0.3</v>
      </c>
      <c r="AG360">
        <v>0.02</v>
      </c>
    </row>
    <row r="361" spans="1:43" ht="15" thickBot="1" x14ac:dyDescent="0.2">
      <c r="A361" t="s">
        <v>1097</v>
      </c>
      <c r="B361" s="22" t="s">
        <v>93</v>
      </c>
      <c r="C361" t="s">
        <v>840</v>
      </c>
      <c r="D361" s="34" t="s">
        <v>1093</v>
      </c>
      <c r="E361">
        <v>2</v>
      </c>
      <c r="F361" t="s">
        <v>393</v>
      </c>
      <c r="G361">
        <v>5.7519987377852679</v>
      </c>
      <c r="H361">
        <v>5.8138138348831152</v>
      </c>
      <c r="I361">
        <v>9.9215996430935061</v>
      </c>
      <c r="J361">
        <v>78.740571153798513</v>
      </c>
      <c r="K361">
        <v>115.37144431561862</v>
      </c>
      <c r="L361">
        <v>887.6981382945736</v>
      </c>
      <c r="M361">
        <v>183.7569551749518</v>
      </c>
      <c r="N361">
        <v>253.77605391678622</v>
      </c>
      <c r="O361">
        <v>422.40725389869107</v>
      </c>
      <c r="P361">
        <v>297.20132895591945</v>
      </c>
      <c r="Q361">
        <v>33.699659655021293</v>
      </c>
      <c r="R361">
        <v>72.297602434156659</v>
      </c>
      <c r="S361">
        <v>82.612420931406859</v>
      </c>
      <c r="T361">
        <v>112.97050391752578</v>
      </c>
      <c r="U361">
        <v>6.5552979999999996</v>
      </c>
      <c r="V361">
        <v>4.0623598463759985</v>
      </c>
      <c r="W361">
        <v>2.3276110000000005</v>
      </c>
      <c r="X361">
        <v>30.345295500000006</v>
      </c>
      <c r="Y361">
        <v>0.45206250000000003</v>
      </c>
      <c r="Z361">
        <v>4.9575733333333334</v>
      </c>
      <c r="AA361">
        <v>2.26213</v>
      </c>
      <c r="AB361">
        <v>10.744712000000002</v>
      </c>
      <c r="AC361">
        <v>250</v>
      </c>
      <c r="AD361">
        <v>131.2946925</v>
      </c>
      <c r="AE361">
        <v>32.692181500000004</v>
      </c>
      <c r="AF361">
        <v>0.1</v>
      </c>
      <c r="AG361">
        <v>0.02</v>
      </c>
    </row>
    <row r="362" spans="1:43" ht="15" thickBot="1" x14ac:dyDescent="0.2">
      <c r="A362" t="s">
        <v>1097</v>
      </c>
      <c r="B362" s="22" t="s">
        <v>93</v>
      </c>
      <c r="C362" t="s">
        <v>841</v>
      </c>
      <c r="D362" s="34" t="s">
        <v>1093</v>
      </c>
      <c r="E362">
        <v>3</v>
      </c>
      <c r="F362" t="s">
        <v>393</v>
      </c>
      <c r="G362">
        <v>5.4251488013102538</v>
      </c>
      <c r="H362">
        <v>5.4029211245317539</v>
      </c>
      <c r="I362">
        <v>9.4444353390388525</v>
      </c>
      <c r="J362">
        <v>75.015307120028609</v>
      </c>
      <c r="K362">
        <v>99.829367853783566</v>
      </c>
      <c r="L362">
        <v>891.44919109928719</v>
      </c>
      <c r="M362">
        <v>158.55793105708025</v>
      </c>
      <c r="N362">
        <v>272.62012367784217</v>
      </c>
      <c r="O362">
        <v>452.14763434033523</v>
      </c>
      <c r="P362">
        <v>317.4815138405292</v>
      </c>
      <c r="Q362">
        <v>31.576056109398191</v>
      </c>
      <c r="R362">
        <v>69.306247318731124</v>
      </c>
      <c r="S362">
        <v>80.396401842286778</v>
      </c>
      <c r="T362">
        <v>109.17627528540714</v>
      </c>
      <c r="U362">
        <v>6.5552979999999996</v>
      </c>
      <c r="V362">
        <v>3.8236621445639991</v>
      </c>
      <c r="W362">
        <v>2.1454839999999997</v>
      </c>
      <c r="X362">
        <v>28.815295500000001</v>
      </c>
      <c r="Y362">
        <v>0.46370250000000002</v>
      </c>
      <c r="Z362">
        <v>5.0327893333333336</v>
      </c>
      <c r="AA362">
        <v>2.0269299999999997</v>
      </c>
      <c r="AB362">
        <v>9.617377000000003</v>
      </c>
      <c r="AC362">
        <v>250</v>
      </c>
      <c r="AD362">
        <v>118.90584749999999</v>
      </c>
      <c r="AE362">
        <v>30.107181500000003</v>
      </c>
      <c r="AF362">
        <v>0.1</v>
      </c>
      <c r="AG362">
        <v>0.02</v>
      </c>
    </row>
    <row r="363" spans="1:43" ht="15" thickBot="1" x14ac:dyDescent="0.2">
      <c r="A363" t="s">
        <v>1097</v>
      </c>
      <c r="B363" s="22" t="s">
        <v>93</v>
      </c>
      <c r="C363" t="s">
        <v>842</v>
      </c>
      <c r="D363" s="34" t="s">
        <v>1093</v>
      </c>
      <c r="E363">
        <v>4</v>
      </c>
      <c r="F363" t="s">
        <v>393</v>
      </c>
      <c r="G363">
        <v>5.1735164066828663</v>
      </c>
      <c r="H363">
        <v>5.0858510191739219</v>
      </c>
      <c r="I363">
        <v>9.0755604667033296</v>
      </c>
      <c r="J363">
        <v>71.818606683081725</v>
      </c>
      <c r="K363">
        <v>88.380676798336566</v>
      </c>
      <c r="L363">
        <v>895.57977524461</v>
      </c>
      <c r="M363">
        <v>140.21075792592595</v>
      </c>
      <c r="N363">
        <v>283.81192711395386</v>
      </c>
      <c r="O363">
        <v>468.69598179121641</v>
      </c>
      <c r="P363">
        <v>333.20481006802726</v>
      </c>
      <c r="Q363">
        <v>29.966483581914581</v>
      </c>
      <c r="R363">
        <v>66.869532250050867</v>
      </c>
      <c r="S363">
        <v>78.56000471504089</v>
      </c>
      <c r="T363">
        <v>104.96774520186716</v>
      </c>
      <c r="U363">
        <v>6.5552979999999996</v>
      </c>
      <c r="V363">
        <v>3.5849644427519993</v>
      </c>
      <c r="W363">
        <v>2.0073570000000003</v>
      </c>
      <c r="X363">
        <v>26.385295500000002</v>
      </c>
      <c r="Y363">
        <v>0.45974249999999994</v>
      </c>
      <c r="Z363">
        <v>4.8777653333333335</v>
      </c>
      <c r="AA363">
        <v>1.82023</v>
      </c>
      <c r="AB363">
        <v>8.7399839999999998</v>
      </c>
      <c r="AC363">
        <v>250</v>
      </c>
      <c r="AD363">
        <v>108.1113225</v>
      </c>
      <c r="AE363">
        <v>28.07218150000001</v>
      </c>
      <c r="AF363">
        <v>0.1</v>
      </c>
      <c r="AG363">
        <v>0.02</v>
      </c>
    </row>
    <row r="364" spans="1:43" x14ac:dyDescent="0.15">
      <c r="A364" t="s">
        <v>1097</v>
      </c>
      <c r="B364" s="22" t="s">
        <v>93</v>
      </c>
      <c r="C364" t="s">
        <v>843</v>
      </c>
      <c r="D364" s="34" t="s">
        <v>1093</v>
      </c>
      <c r="E364">
        <v>5</v>
      </c>
      <c r="F364" t="s">
        <v>393</v>
      </c>
      <c r="G364">
        <v>4.6470241042881515</v>
      </c>
      <c r="H364">
        <v>4.429454935138585</v>
      </c>
      <c r="I364">
        <v>8.289499971813413</v>
      </c>
      <c r="J364">
        <v>64.925960338752731</v>
      </c>
      <c r="K364">
        <v>73.707242318121132</v>
      </c>
      <c r="L364">
        <v>898.51877800217369</v>
      </c>
      <c r="M364">
        <v>116.94490757420955</v>
      </c>
      <c r="N364">
        <v>309.75742449029457</v>
      </c>
      <c r="O364">
        <v>510.40566658185764</v>
      </c>
      <c r="P364">
        <v>365.39882774882904</v>
      </c>
      <c r="Q364">
        <v>25.833420228669922</v>
      </c>
      <c r="R364">
        <v>61.280701875268107</v>
      </c>
      <c r="S364">
        <v>76.03863396716153</v>
      </c>
      <c r="T364">
        <v>102.38241681712186</v>
      </c>
      <c r="U364">
        <v>6.5552979999999996</v>
      </c>
      <c r="V364">
        <v>3.3462667409399995</v>
      </c>
      <c r="W364">
        <v>1.9132300000000002</v>
      </c>
      <c r="X364">
        <v>23.0552955</v>
      </c>
      <c r="Y364">
        <v>0.44018249999999992</v>
      </c>
      <c r="Z364">
        <v>4.4925013333333341</v>
      </c>
      <c r="AA364">
        <v>1.6420300000000001</v>
      </c>
      <c r="AB364">
        <v>8.1125330000000009</v>
      </c>
      <c r="AC364">
        <v>150</v>
      </c>
      <c r="AD364">
        <v>98.911117499999989</v>
      </c>
      <c r="AE364">
        <v>26.587181500000007</v>
      </c>
      <c r="AF364">
        <v>0.1</v>
      </c>
      <c r="AG364">
        <v>0.02</v>
      </c>
    </row>
    <row r="365" spans="1:43" x14ac:dyDescent="0.15">
      <c r="A365" t="s">
        <v>1097</v>
      </c>
      <c r="B365" s="44" t="s">
        <v>97</v>
      </c>
      <c r="C365" t="s">
        <v>844</v>
      </c>
      <c r="D365" s="34" t="s">
        <v>1093</v>
      </c>
      <c r="E365">
        <v>1</v>
      </c>
      <c r="F365" t="s">
        <v>393</v>
      </c>
      <c r="G365">
        <v>6.1379391524007678</v>
      </c>
      <c r="H365">
        <v>6.325403281363398</v>
      </c>
      <c r="I365">
        <v>10.451026094562861</v>
      </c>
      <c r="J365">
        <v>82.153745887263028</v>
      </c>
      <c r="K365">
        <v>121.76757339422399</v>
      </c>
      <c r="L365">
        <v>878.76495319524724</v>
      </c>
      <c r="M365">
        <v>194.26982123847264</v>
      </c>
      <c r="N365">
        <v>227.28164102944373</v>
      </c>
      <c r="O365">
        <v>379.05830573438499</v>
      </c>
      <c r="P365">
        <v>271.63231989222822</v>
      </c>
      <c r="Q365">
        <v>47.118221687155987</v>
      </c>
      <c r="R365">
        <v>76.86083087309197</v>
      </c>
      <c r="S365">
        <v>83.568703238968752</v>
      </c>
      <c r="T365">
        <v>122.42204651818365</v>
      </c>
      <c r="U365">
        <v>6.5552979999999996</v>
      </c>
      <c r="V365">
        <v>4.301057548188</v>
      </c>
      <c r="W365">
        <v>2.5537380000000001</v>
      </c>
      <c r="X365">
        <v>30.975295500000001</v>
      </c>
      <c r="Y365">
        <v>0.42482249999999999</v>
      </c>
      <c r="Z365">
        <v>5.8611240000000002</v>
      </c>
      <c r="AA365">
        <v>2.52583</v>
      </c>
      <c r="AB365">
        <v>11.340576499999999</v>
      </c>
      <c r="AC365">
        <v>400</v>
      </c>
      <c r="AD365">
        <v>116.27384999999998</v>
      </c>
      <c r="AE365">
        <v>34.178232000000001</v>
      </c>
      <c r="AF365">
        <v>0.3</v>
      </c>
      <c r="AG365">
        <v>0.02</v>
      </c>
    </row>
    <row r="366" spans="1:43" x14ac:dyDescent="0.15">
      <c r="A366" t="s">
        <v>1097</v>
      </c>
      <c r="B366" s="44" t="s">
        <v>97</v>
      </c>
      <c r="C366" t="s">
        <v>845</v>
      </c>
      <c r="D366" s="34" t="s">
        <v>1093</v>
      </c>
      <c r="E366">
        <v>2</v>
      </c>
      <c r="F366" t="s">
        <v>393</v>
      </c>
      <c r="G366">
        <v>6.0692963084993767</v>
      </c>
      <c r="H366">
        <v>6.2293831468598144</v>
      </c>
      <c r="I366">
        <v>10.363049237183022</v>
      </c>
      <c r="J366">
        <v>81.569039524767476</v>
      </c>
      <c r="K366">
        <v>113.48168912322996</v>
      </c>
      <c r="L366">
        <v>887.44065881724191</v>
      </c>
      <c r="M366">
        <v>180.67865419548056</v>
      </c>
      <c r="N366">
        <v>231.94578007979553</v>
      </c>
      <c r="O366">
        <v>387.21310845520645</v>
      </c>
      <c r="P366">
        <v>276.43844114255239</v>
      </c>
      <c r="Q366">
        <v>52.981815547451561</v>
      </c>
      <c r="R366">
        <v>75.95744055686994</v>
      </c>
      <c r="S366">
        <v>82.371185932755338</v>
      </c>
      <c r="T366">
        <v>113.24872111049315</v>
      </c>
      <c r="U366">
        <v>6.5552979999999996</v>
      </c>
      <c r="V366">
        <v>4.0623598463759985</v>
      </c>
      <c r="W366">
        <v>2.3276110000000005</v>
      </c>
      <c r="X366">
        <v>30.345295500000006</v>
      </c>
      <c r="Y366">
        <v>0.45206250000000003</v>
      </c>
      <c r="Z366">
        <v>6.1665799999999997</v>
      </c>
      <c r="AA366">
        <v>2.26213</v>
      </c>
      <c r="AB366">
        <v>9.9632994999999998</v>
      </c>
      <c r="AC366">
        <v>250</v>
      </c>
      <c r="AD366">
        <v>102.290685</v>
      </c>
      <c r="AE366">
        <v>31.043232000000003</v>
      </c>
      <c r="AF366">
        <v>0.1</v>
      </c>
      <c r="AG366">
        <v>0.02</v>
      </c>
    </row>
    <row r="367" spans="1:43" x14ac:dyDescent="0.15">
      <c r="A367" t="s">
        <v>1097</v>
      </c>
      <c r="B367" s="44" t="s">
        <v>97</v>
      </c>
      <c r="C367" t="s">
        <v>846</v>
      </c>
      <c r="D367" s="34" t="s">
        <v>1093</v>
      </c>
      <c r="E367">
        <v>3</v>
      </c>
      <c r="F367" t="s">
        <v>393</v>
      </c>
      <c r="G367">
        <v>5.7441832063767091</v>
      </c>
      <c r="H367">
        <v>5.8149114132388231</v>
      </c>
      <c r="I367">
        <v>9.898249504405916</v>
      </c>
      <c r="J367">
        <v>78.010763253350035</v>
      </c>
      <c r="K367">
        <v>100.28905604042092</v>
      </c>
      <c r="L367">
        <v>891.32304395372273</v>
      </c>
      <c r="M367">
        <v>159.29865940335495</v>
      </c>
      <c r="N367">
        <v>246.79923176922964</v>
      </c>
      <c r="O367">
        <v>413.46024734983627</v>
      </c>
      <c r="P367">
        <v>294.69523732191914</v>
      </c>
      <c r="Q367">
        <v>48.22202757542513</v>
      </c>
      <c r="R367">
        <v>72.879979828782808</v>
      </c>
      <c r="S367">
        <v>80.467986647864578</v>
      </c>
      <c r="T367">
        <v>109.40262740020724</v>
      </c>
      <c r="U367">
        <v>6.5552979999999996</v>
      </c>
      <c r="V367">
        <v>3.8236621445639991</v>
      </c>
      <c r="W367">
        <v>2.1454839999999997</v>
      </c>
      <c r="X367">
        <v>28.815295500000001</v>
      </c>
      <c r="Y367">
        <v>0.46370250000000002</v>
      </c>
      <c r="Z367">
        <v>6.2417959999999999</v>
      </c>
      <c r="AA367">
        <v>2.0269299999999997</v>
      </c>
      <c r="AB367">
        <v>8.8359645000000011</v>
      </c>
      <c r="AC367">
        <v>250</v>
      </c>
      <c r="AD367">
        <v>89.901839999999993</v>
      </c>
      <c r="AE367">
        <v>28.458231999999999</v>
      </c>
      <c r="AF367">
        <v>0.1</v>
      </c>
      <c r="AG367">
        <v>0.02</v>
      </c>
    </row>
    <row r="368" spans="1:43" x14ac:dyDescent="0.15">
      <c r="A368" t="s">
        <v>1097</v>
      </c>
      <c r="B368" s="44" t="s">
        <v>97</v>
      </c>
      <c r="C368" t="s">
        <v>847</v>
      </c>
      <c r="D368" s="34" t="s">
        <v>1093</v>
      </c>
      <c r="E368">
        <v>4</v>
      </c>
      <c r="F368" t="s">
        <v>393</v>
      </c>
      <c r="G368">
        <v>5.3725540538280807</v>
      </c>
      <c r="H368">
        <v>5.3301457251750843</v>
      </c>
      <c r="I368">
        <v>9.3743306834913227</v>
      </c>
      <c r="J368">
        <v>73.883638827484788</v>
      </c>
      <c r="K368">
        <v>88.597373753434113</v>
      </c>
      <c r="L368">
        <v>901.63454158418517</v>
      </c>
      <c r="M368">
        <v>140.55135507692307</v>
      </c>
      <c r="N368">
        <v>259.26679728393117</v>
      </c>
      <c r="O368">
        <v>442.01144091873823</v>
      </c>
      <c r="P368">
        <v>314.83911019360301</v>
      </c>
      <c r="Q368">
        <v>43.594035418853473</v>
      </c>
      <c r="R368">
        <v>68.722455127805887</v>
      </c>
      <c r="S368">
        <v>78.493118059038437</v>
      </c>
      <c r="T368">
        <v>98.539902251789528</v>
      </c>
      <c r="U368">
        <v>6.5552979999999996</v>
      </c>
      <c r="V368">
        <v>3.5849644427519993</v>
      </c>
      <c r="W368">
        <v>2.0073570000000003</v>
      </c>
      <c r="X368">
        <v>26.385295500000002</v>
      </c>
      <c r="Y368">
        <v>0.45974249999999994</v>
      </c>
      <c r="Z368">
        <v>6.0867719999999998</v>
      </c>
      <c r="AA368">
        <v>1.82023</v>
      </c>
      <c r="AB368">
        <v>7.9585714999999997</v>
      </c>
      <c r="AC368">
        <v>250</v>
      </c>
      <c r="AD368">
        <v>79.107315</v>
      </c>
      <c r="AE368">
        <v>26.423232000000006</v>
      </c>
      <c r="AF368">
        <v>0.1</v>
      </c>
      <c r="AG368">
        <v>0.02</v>
      </c>
    </row>
    <row r="369" spans="1:33" x14ac:dyDescent="0.15">
      <c r="A369" t="s">
        <v>1097</v>
      </c>
      <c r="B369" s="44" t="s">
        <v>97</v>
      </c>
      <c r="C369" t="s">
        <v>848</v>
      </c>
      <c r="D369" s="34" t="s">
        <v>1093</v>
      </c>
      <c r="E369">
        <v>5</v>
      </c>
      <c r="F369" t="s">
        <v>393</v>
      </c>
      <c r="G369">
        <v>4.9810148845342885</v>
      </c>
      <c r="H369">
        <v>4.8330022488481328</v>
      </c>
      <c r="I369">
        <v>8.8021231558805439</v>
      </c>
      <c r="J369">
        <v>68.441619744620866</v>
      </c>
      <c r="K369">
        <v>75.076537885631765</v>
      </c>
      <c r="L369">
        <v>909.02611534276389</v>
      </c>
      <c r="M369">
        <v>119.11341285580599</v>
      </c>
      <c r="N369">
        <v>285.60562225113392</v>
      </c>
      <c r="O369">
        <v>479.51738328318339</v>
      </c>
      <c r="P369">
        <v>343.29228361887908</v>
      </c>
      <c r="Q369">
        <v>38.313539282717024</v>
      </c>
      <c r="R369">
        <v>64.276451137480876</v>
      </c>
      <c r="S369">
        <v>76.118905528157939</v>
      </c>
      <c r="T369">
        <v>91.296296296296305</v>
      </c>
      <c r="U369">
        <v>6.5552979999999996</v>
      </c>
      <c r="V369">
        <v>3.3462667409399995</v>
      </c>
      <c r="W369">
        <v>1.9132300000000002</v>
      </c>
      <c r="X369">
        <v>23.0552955</v>
      </c>
      <c r="Y369">
        <v>0.44018249999999992</v>
      </c>
      <c r="Z369">
        <v>5.7015080000000005</v>
      </c>
      <c r="AA369">
        <v>1.6420300000000001</v>
      </c>
      <c r="AB369">
        <v>7.3311204999999999</v>
      </c>
      <c r="AC369">
        <v>150</v>
      </c>
      <c r="AD369">
        <v>69.907110000000003</v>
      </c>
      <c r="AE369">
        <v>24.938232000000003</v>
      </c>
      <c r="AF369">
        <v>0.1</v>
      </c>
      <c r="AG369">
        <v>0.02</v>
      </c>
    </row>
    <row r="370" spans="1:33" x14ac:dyDescent="0.15">
      <c r="A370" t="s">
        <v>1097</v>
      </c>
      <c r="B370" s="44" t="s">
        <v>214</v>
      </c>
      <c r="C370" t="s">
        <v>849</v>
      </c>
      <c r="D370" s="34" t="s">
        <v>1093</v>
      </c>
      <c r="E370">
        <v>1</v>
      </c>
      <c r="F370" t="s">
        <v>393</v>
      </c>
      <c r="G370">
        <v>5.9726548070917023</v>
      </c>
      <c r="H370">
        <v>6.1023849641195955</v>
      </c>
      <c r="I370">
        <v>10.22948487771221</v>
      </c>
      <c r="J370">
        <v>80.776959348556758</v>
      </c>
      <c r="K370">
        <v>130.88851596955462</v>
      </c>
      <c r="L370">
        <v>876.3581463756974</v>
      </c>
      <c r="M370">
        <v>209.286599845371</v>
      </c>
      <c r="N370">
        <v>223.24023976960345</v>
      </c>
      <c r="O370">
        <v>365.31105587158225</v>
      </c>
      <c r="P370">
        <v>271.41363673952981</v>
      </c>
      <c r="Q370">
        <v>31.613552672511972</v>
      </c>
      <c r="R370">
        <v>74.640535843772881</v>
      </c>
      <c r="S370">
        <v>84.647110645749692</v>
      </c>
      <c r="T370">
        <v>124.59898972547654</v>
      </c>
      <c r="U370">
        <v>8.2477590000000003</v>
      </c>
      <c r="V370">
        <v>4.2811643615939996</v>
      </c>
      <c r="W370">
        <v>2.7129630000000002</v>
      </c>
      <c r="X370">
        <v>32.458954500000004</v>
      </c>
      <c r="Y370">
        <v>0.32093500000000003</v>
      </c>
      <c r="Z370">
        <v>4.6521173333333321</v>
      </c>
      <c r="AA370">
        <v>2.52583</v>
      </c>
      <c r="AB370">
        <v>12.121989000000001</v>
      </c>
      <c r="AC370">
        <v>400</v>
      </c>
      <c r="AD370">
        <v>145.27785749999998</v>
      </c>
      <c r="AE370">
        <v>35.827181500000009</v>
      </c>
      <c r="AF370">
        <v>0.3</v>
      </c>
      <c r="AG370">
        <v>0.02</v>
      </c>
    </row>
    <row r="371" spans="1:33" x14ac:dyDescent="0.15">
      <c r="A371" t="s">
        <v>1097</v>
      </c>
      <c r="B371" s="44" t="s">
        <v>214</v>
      </c>
      <c r="C371" t="s">
        <v>850</v>
      </c>
      <c r="D371" s="34" t="s">
        <v>1093</v>
      </c>
      <c r="E371">
        <v>2</v>
      </c>
      <c r="F371" t="s">
        <v>393</v>
      </c>
      <c r="G371">
        <v>5.8244551152513724</v>
      </c>
      <c r="H371">
        <v>5.9132643483020697</v>
      </c>
      <c r="I371">
        <v>10.017720558604536</v>
      </c>
      <c r="J371">
        <v>79.345490817412454</v>
      </c>
      <c r="K371">
        <v>119.32224346297727</v>
      </c>
      <c r="L371">
        <v>881.86923440979945</v>
      </c>
      <c r="M371">
        <v>190.24256611609971</v>
      </c>
      <c r="N371">
        <v>229.00397588302252</v>
      </c>
      <c r="O371">
        <v>372.87414963363602</v>
      </c>
      <c r="P371">
        <v>278.02670237477628</v>
      </c>
      <c r="Q371">
        <v>35.774064885641806</v>
      </c>
      <c r="R371">
        <v>73.260573770223857</v>
      </c>
      <c r="S371">
        <v>83.210049987974571</v>
      </c>
      <c r="T371">
        <v>118.83404411764705</v>
      </c>
      <c r="U371">
        <v>8.2477590000000003</v>
      </c>
      <c r="V371">
        <v>4.0225734731879994</v>
      </c>
      <c r="W371">
        <v>2.4868360000000007</v>
      </c>
      <c r="X371">
        <v>31.828954500000005</v>
      </c>
      <c r="Y371">
        <v>0.34817500000000001</v>
      </c>
      <c r="Z371">
        <v>4.9575733333333334</v>
      </c>
      <c r="AA371">
        <v>2.26213</v>
      </c>
      <c r="AB371">
        <v>10.744712000000002</v>
      </c>
      <c r="AC371">
        <v>250</v>
      </c>
      <c r="AD371">
        <v>131.2946925</v>
      </c>
      <c r="AE371">
        <v>32.692181500000004</v>
      </c>
      <c r="AF371">
        <v>0.1</v>
      </c>
      <c r="AG371">
        <v>0.02</v>
      </c>
    </row>
    <row r="372" spans="1:33" x14ac:dyDescent="0.15">
      <c r="A372" t="s">
        <v>1097</v>
      </c>
      <c r="B372" s="44" t="s">
        <v>214</v>
      </c>
      <c r="C372" t="s">
        <v>851</v>
      </c>
      <c r="D372" s="34" t="s">
        <v>1093</v>
      </c>
      <c r="E372">
        <v>3</v>
      </c>
      <c r="F372" t="s">
        <v>393</v>
      </c>
      <c r="G372">
        <v>5.4699590683924484</v>
      </c>
      <c r="H372">
        <v>5.4643142119392403</v>
      </c>
      <c r="I372">
        <v>9.504662610507582</v>
      </c>
      <c r="J372">
        <v>75.59988020828969</v>
      </c>
      <c r="K372">
        <v>105.4700805850435</v>
      </c>
      <c r="L372">
        <v>885.46977393894088</v>
      </c>
      <c r="M372">
        <v>167.68001058888285</v>
      </c>
      <c r="N372">
        <v>246.39616627536029</v>
      </c>
      <c r="O372">
        <v>399.08298953799789</v>
      </c>
      <c r="P372">
        <v>295.5563873871443</v>
      </c>
      <c r="Q372">
        <v>32.915272548585897</v>
      </c>
      <c r="R372">
        <v>69.851630282351053</v>
      </c>
      <c r="S372">
        <v>81.312439120660017</v>
      </c>
      <c r="T372">
        <v>115.2048874673752</v>
      </c>
      <c r="U372">
        <v>8.2477590000000003</v>
      </c>
      <c r="V372">
        <v>3.7639825847819997</v>
      </c>
      <c r="W372">
        <v>2.3047090000000003</v>
      </c>
      <c r="X372">
        <v>30.298954500000004</v>
      </c>
      <c r="Y372">
        <v>0.359815</v>
      </c>
      <c r="Z372">
        <v>5.0327893333333336</v>
      </c>
      <c r="AA372">
        <v>2.0269299999999997</v>
      </c>
      <c r="AB372">
        <v>9.617377000000003</v>
      </c>
      <c r="AC372">
        <v>250</v>
      </c>
      <c r="AD372">
        <v>118.90584749999999</v>
      </c>
      <c r="AE372">
        <v>30.107181500000003</v>
      </c>
      <c r="AF372">
        <v>0.1</v>
      </c>
      <c r="AG372">
        <v>0.02</v>
      </c>
    </row>
    <row r="373" spans="1:33" x14ac:dyDescent="0.15">
      <c r="A373" t="s">
        <v>1097</v>
      </c>
      <c r="B373" s="44" t="s">
        <v>214</v>
      </c>
      <c r="C373" t="s">
        <v>852</v>
      </c>
      <c r="D373" s="34" t="s">
        <v>1093</v>
      </c>
      <c r="E373">
        <v>4</v>
      </c>
      <c r="F373" t="s">
        <v>393</v>
      </c>
      <c r="G373">
        <v>5.2719564571508526</v>
      </c>
      <c r="H373">
        <v>5.2116192222762887</v>
      </c>
      <c r="I373">
        <v>9.2183278623784553</v>
      </c>
      <c r="J373">
        <v>73.234684872611311</v>
      </c>
      <c r="K373">
        <v>95.270387745140852</v>
      </c>
      <c r="L373">
        <v>891.13664217818075</v>
      </c>
      <c r="M373">
        <v>151.23302236111113</v>
      </c>
      <c r="N373">
        <v>257.34246313824912</v>
      </c>
      <c r="O373">
        <v>414.82004829164197</v>
      </c>
      <c r="P373">
        <v>313.26347142857139</v>
      </c>
      <c r="Q373">
        <v>30.625033103508081</v>
      </c>
      <c r="R373">
        <v>67.853194926772005</v>
      </c>
      <c r="S373">
        <v>79.714295583923061</v>
      </c>
      <c r="T373">
        <v>109.42652163324502</v>
      </c>
      <c r="U373">
        <v>8.2477590000000003</v>
      </c>
      <c r="V373">
        <v>3.5053916963759995</v>
      </c>
      <c r="W373">
        <v>2.1665820000000005</v>
      </c>
      <c r="X373">
        <v>27.868954500000005</v>
      </c>
      <c r="Y373">
        <v>0.35585500000000003</v>
      </c>
      <c r="Z373">
        <v>4.8777653333333335</v>
      </c>
      <c r="AA373">
        <v>1.82023</v>
      </c>
      <c r="AB373">
        <v>8.7399839999999998</v>
      </c>
      <c r="AC373">
        <v>250</v>
      </c>
      <c r="AD373">
        <v>108.1113225</v>
      </c>
      <c r="AE373">
        <v>28.07218150000001</v>
      </c>
      <c r="AF373">
        <v>0.1</v>
      </c>
      <c r="AG373">
        <v>0.02</v>
      </c>
    </row>
    <row r="374" spans="1:33" x14ac:dyDescent="0.15">
      <c r="A374" t="s">
        <v>1097</v>
      </c>
      <c r="B374" s="44" t="s">
        <v>214</v>
      </c>
      <c r="C374" t="s">
        <v>853</v>
      </c>
      <c r="D374" s="34" t="s">
        <v>1093</v>
      </c>
      <c r="E374">
        <v>5</v>
      </c>
      <c r="F374" t="s">
        <v>393</v>
      </c>
      <c r="G374">
        <v>4.8690236343376325</v>
      </c>
      <c r="H374">
        <v>4.7099897771036199</v>
      </c>
      <c r="I374">
        <v>8.6184532998143109</v>
      </c>
      <c r="J374">
        <v>68.139798826292974</v>
      </c>
      <c r="K374">
        <v>81.749369435406976</v>
      </c>
      <c r="L374">
        <v>893.10754484111817</v>
      </c>
      <c r="M374">
        <v>129.66532889175664</v>
      </c>
      <c r="N374">
        <v>283.59112638996021</v>
      </c>
      <c r="O374">
        <v>454.00538874876963</v>
      </c>
      <c r="P374">
        <v>342.88887482694167</v>
      </c>
      <c r="Q374">
        <v>27.100289643129106</v>
      </c>
      <c r="R374">
        <v>63.925557898862984</v>
      </c>
      <c r="S374">
        <v>77.513659426721802</v>
      </c>
      <c r="T374">
        <v>107.93774880669909</v>
      </c>
      <c r="U374">
        <v>8.2477590000000003</v>
      </c>
      <c r="V374">
        <v>3.2468008079699993</v>
      </c>
      <c r="W374">
        <v>2.0724550000000006</v>
      </c>
      <c r="X374">
        <v>24.538954500000003</v>
      </c>
      <c r="Y374">
        <v>0.33629500000000001</v>
      </c>
      <c r="Z374">
        <v>4.4925013333333341</v>
      </c>
      <c r="AA374">
        <v>1.6420300000000001</v>
      </c>
      <c r="AB374">
        <v>8.1125330000000009</v>
      </c>
      <c r="AC374">
        <v>150</v>
      </c>
      <c r="AD374">
        <v>98.911117499999989</v>
      </c>
      <c r="AE374">
        <v>26.587181500000007</v>
      </c>
      <c r="AF374">
        <v>0.1</v>
      </c>
      <c r="AG374">
        <v>0.02</v>
      </c>
    </row>
    <row r="375" spans="1:33" ht="15" x14ac:dyDescent="0.15">
      <c r="A375" t="s">
        <v>1097</v>
      </c>
      <c r="B375" s="68" t="s">
        <v>217</v>
      </c>
      <c r="C375" t="s">
        <v>854</v>
      </c>
      <c r="D375" s="34" t="s">
        <v>1093</v>
      </c>
      <c r="E375">
        <v>1</v>
      </c>
      <c r="F375" t="s">
        <v>393</v>
      </c>
      <c r="G375">
        <v>6.1261384831819603</v>
      </c>
      <c r="H375">
        <v>6.3108255483047513</v>
      </c>
      <c r="I375">
        <v>10.433708741718476</v>
      </c>
      <c r="J375">
        <v>82.02781806257417</v>
      </c>
      <c r="K375">
        <v>127.01792711180869</v>
      </c>
      <c r="L375">
        <v>874.5927947924298</v>
      </c>
      <c r="M375">
        <v>202.9230094545116</v>
      </c>
      <c r="N375">
        <v>208.09538959048749</v>
      </c>
      <c r="O375">
        <v>340.28268061885416</v>
      </c>
      <c r="P375">
        <v>257.71569697849708</v>
      </c>
      <c r="Q375">
        <v>42.602774832613484</v>
      </c>
      <c r="R375">
        <v>76.710162691290037</v>
      </c>
      <c r="S375">
        <v>84.249826247342909</v>
      </c>
      <c r="T375">
        <v>126.49799906035429</v>
      </c>
      <c r="U375">
        <v>8.2477590000000003</v>
      </c>
      <c r="V375">
        <v>4.2811643615939996</v>
      </c>
      <c r="W375">
        <v>2.7129630000000002</v>
      </c>
      <c r="X375">
        <v>32.458954500000004</v>
      </c>
      <c r="Y375">
        <v>0.32093500000000003</v>
      </c>
      <c r="Z375">
        <v>5.8611240000000002</v>
      </c>
      <c r="AA375">
        <v>2.52583</v>
      </c>
      <c r="AB375">
        <v>11.340576499999999</v>
      </c>
      <c r="AC375">
        <v>400</v>
      </c>
      <c r="AD375">
        <v>116.27384999999998</v>
      </c>
      <c r="AE375">
        <v>34.178232000000001</v>
      </c>
      <c r="AF375">
        <v>0.3</v>
      </c>
      <c r="AG375">
        <v>0.02</v>
      </c>
    </row>
    <row r="376" spans="1:33" ht="15" x14ac:dyDescent="0.15">
      <c r="A376" t="s">
        <v>1097</v>
      </c>
      <c r="B376" s="68" t="s">
        <v>217</v>
      </c>
      <c r="C376" t="s">
        <v>855</v>
      </c>
      <c r="D376" s="34" t="s">
        <v>1093</v>
      </c>
      <c r="E376">
        <v>2</v>
      </c>
      <c r="F376" t="s">
        <v>393</v>
      </c>
      <c r="G376">
        <v>6.0397439846849545</v>
      </c>
      <c r="H376">
        <v>6.1983481267002762</v>
      </c>
      <c r="I376">
        <v>10.31338965140808</v>
      </c>
      <c r="J376">
        <v>81.210307731293568</v>
      </c>
      <c r="K376">
        <v>117.60148084675897</v>
      </c>
      <c r="L376">
        <v>880.58863919593796</v>
      </c>
      <c r="M376">
        <v>187.43645423654209</v>
      </c>
      <c r="N376">
        <v>213.87300047356212</v>
      </c>
      <c r="O376">
        <v>349.30024329445007</v>
      </c>
      <c r="P376">
        <v>263.66706584600308</v>
      </c>
      <c r="Q376">
        <v>48.664980140924321</v>
      </c>
      <c r="R376">
        <v>75.870300876503336</v>
      </c>
      <c r="S376">
        <v>83.020456509522873</v>
      </c>
      <c r="T376">
        <v>120.33690765244138</v>
      </c>
      <c r="U376">
        <v>8.2477590000000003</v>
      </c>
      <c r="V376">
        <v>4.0225734731879994</v>
      </c>
      <c r="W376">
        <v>2.4868360000000007</v>
      </c>
      <c r="X376">
        <v>31.828954500000005</v>
      </c>
      <c r="Y376">
        <v>0.34817500000000001</v>
      </c>
      <c r="Z376">
        <v>6.1665799999999997</v>
      </c>
      <c r="AA376">
        <v>2.26213</v>
      </c>
      <c r="AB376">
        <v>9.9632994999999998</v>
      </c>
      <c r="AC376">
        <v>250</v>
      </c>
      <c r="AD376">
        <v>102.290685</v>
      </c>
      <c r="AE376">
        <v>31.043232000000003</v>
      </c>
      <c r="AF376">
        <v>0.1</v>
      </c>
      <c r="AG376">
        <v>0.02</v>
      </c>
    </row>
    <row r="377" spans="1:33" ht="15" x14ac:dyDescent="0.15">
      <c r="A377" t="s">
        <v>1097</v>
      </c>
      <c r="B377" s="68" t="s">
        <v>217</v>
      </c>
      <c r="C377" t="s">
        <v>856</v>
      </c>
      <c r="D377" s="34" t="s">
        <v>1093</v>
      </c>
      <c r="E377">
        <v>3</v>
      </c>
      <c r="F377" t="s">
        <v>393</v>
      </c>
      <c r="G377">
        <v>5.7524747588981571</v>
      </c>
      <c r="H377">
        <v>5.8291589514716033</v>
      </c>
      <c r="I377">
        <v>9.9060959568607849</v>
      </c>
      <c r="J377">
        <v>78.236297389591613</v>
      </c>
      <c r="K377">
        <v>105.52950347905849</v>
      </c>
      <c r="L377">
        <v>885.69862980352775</v>
      </c>
      <c r="M377">
        <v>167.77533844453041</v>
      </c>
      <c r="N377">
        <v>228.61116469858416</v>
      </c>
      <c r="O377">
        <v>372.98773443759217</v>
      </c>
      <c r="P377">
        <v>281.60311190556081</v>
      </c>
      <c r="Q377">
        <v>43.625317672992445</v>
      </c>
      <c r="R377">
        <v>73.022610895928921</v>
      </c>
      <c r="S377">
        <v>81.316671082030325</v>
      </c>
      <c r="T377">
        <v>114.95793123612282</v>
      </c>
      <c r="U377">
        <v>8.2477590000000003</v>
      </c>
      <c r="V377">
        <v>3.7639825847819997</v>
      </c>
      <c r="W377">
        <v>2.3047090000000003</v>
      </c>
      <c r="X377">
        <v>30.298954500000004</v>
      </c>
      <c r="Y377">
        <v>0.359815</v>
      </c>
      <c r="Z377">
        <v>6.2417959999999999</v>
      </c>
      <c r="AA377">
        <v>2.0269299999999997</v>
      </c>
      <c r="AB377">
        <v>8.8359645000000011</v>
      </c>
      <c r="AC377">
        <v>250</v>
      </c>
      <c r="AD377">
        <v>89.901839999999993</v>
      </c>
      <c r="AE377">
        <v>28.458231999999999</v>
      </c>
      <c r="AF377">
        <v>0.1</v>
      </c>
      <c r="AG377">
        <v>0.02</v>
      </c>
    </row>
    <row r="378" spans="1:33" ht="15" x14ac:dyDescent="0.15">
      <c r="A378" t="s">
        <v>1097</v>
      </c>
      <c r="B378" s="68" t="s">
        <v>217</v>
      </c>
      <c r="C378" t="s">
        <v>857</v>
      </c>
      <c r="D378" s="34" t="s">
        <v>1093</v>
      </c>
      <c r="E378">
        <v>4</v>
      </c>
      <c r="F378" t="s">
        <v>393</v>
      </c>
      <c r="G378">
        <v>5.4992945129002893</v>
      </c>
      <c r="H378">
        <v>5.4952018340321906</v>
      </c>
      <c r="I378">
        <v>9.5539512845946604</v>
      </c>
      <c r="J378">
        <v>75.524553987357223</v>
      </c>
      <c r="K378">
        <v>95.430402655305315</v>
      </c>
      <c r="L378">
        <v>895.96654693955429</v>
      </c>
      <c r="M378">
        <v>151.48079798561153</v>
      </c>
      <c r="N378">
        <v>242.52931243847053</v>
      </c>
      <c r="O378">
        <v>398.13530213129962</v>
      </c>
      <c r="P378">
        <v>301.05100578496052</v>
      </c>
      <c r="Q378">
        <v>40.402344229904067</v>
      </c>
      <c r="R378">
        <v>70.102912182193592</v>
      </c>
      <c r="S378">
        <v>79.655360929313048</v>
      </c>
      <c r="T378">
        <v>104.31951356118647</v>
      </c>
      <c r="U378">
        <v>8.2477590000000003</v>
      </c>
      <c r="V378">
        <v>3.5053916963759995</v>
      </c>
      <c r="W378">
        <v>2.1665820000000005</v>
      </c>
      <c r="X378">
        <v>27.868954500000005</v>
      </c>
      <c r="Y378">
        <v>0.35585500000000003</v>
      </c>
      <c r="Z378">
        <v>6.0867719999999998</v>
      </c>
      <c r="AA378">
        <v>1.82023</v>
      </c>
      <c r="AB378">
        <v>7.9585714999999997</v>
      </c>
      <c r="AC378">
        <v>250</v>
      </c>
      <c r="AD378">
        <v>79.107315</v>
      </c>
      <c r="AE378">
        <v>26.423232000000006</v>
      </c>
      <c r="AF378">
        <v>0.1</v>
      </c>
      <c r="AG378">
        <v>0.02</v>
      </c>
    </row>
    <row r="379" spans="1:33" ht="15" x14ac:dyDescent="0.15">
      <c r="A379" t="s">
        <v>1097</v>
      </c>
      <c r="B379" s="68" t="s">
        <v>217</v>
      </c>
      <c r="C379" t="s">
        <v>858</v>
      </c>
      <c r="D379" s="34" t="s">
        <v>1093</v>
      </c>
      <c r="E379">
        <v>5</v>
      </c>
      <c r="F379" t="s">
        <v>393</v>
      </c>
      <c r="G379">
        <v>5.0527657728657482</v>
      </c>
      <c r="H379">
        <v>4.9357993709183798</v>
      </c>
      <c r="I379">
        <v>8.8956421420145428</v>
      </c>
      <c r="J379">
        <v>70.110657311985335</v>
      </c>
      <c r="K379">
        <v>82.733780487510487</v>
      </c>
      <c r="L379">
        <v>897.0996086454536</v>
      </c>
      <c r="M379">
        <v>131.22725139786436</v>
      </c>
      <c r="N379">
        <v>268.19061626442749</v>
      </c>
      <c r="O379">
        <v>433.5465879000763</v>
      </c>
      <c r="P379">
        <v>327.00220725157493</v>
      </c>
      <c r="Q379">
        <v>35.517941675728032</v>
      </c>
      <c r="R379">
        <v>65.744867963047938</v>
      </c>
      <c r="S379">
        <v>77.614134302238043</v>
      </c>
      <c r="T379">
        <v>103.73793807270124</v>
      </c>
      <c r="U379">
        <v>8.2477590000000003</v>
      </c>
      <c r="V379">
        <v>3.2468008079699993</v>
      </c>
      <c r="W379">
        <v>2.0724550000000006</v>
      </c>
      <c r="X379">
        <v>24.538954500000003</v>
      </c>
      <c r="Y379">
        <v>0.33629500000000001</v>
      </c>
      <c r="Z379">
        <v>5.7015080000000005</v>
      </c>
      <c r="AA379">
        <v>1.6420300000000001</v>
      </c>
      <c r="AB379">
        <v>7.3311204999999999</v>
      </c>
      <c r="AC379">
        <v>150</v>
      </c>
      <c r="AD379">
        <v>69.907110000000003</v>
      </c>
      <c r="AE379">
        <v>24.938232000000003</v>
      </c>
      <c r="AF379">
        <v>0.1</v>
      </c>
      <c r="AG379">
        <v>0.02</v>
      </c>
    </row>
    <row r="380" spans="1:33" x14ac:dyDescent="0.15">
      <c r="A380" t="s">
        <v>1097</v>
      </c>
      <c r="B380" s="44" t="s">
        <v>109</v>
      </c>
      <c r="C380" t="s">
        <v>859</v>
      </c>
      <c r="D380" s="34" t="s">
        <v>1093</v>
      </c>
      <c r="E380">
        <v>1</v>
      </c>
      <c r="F380" t="s">
        <v>393</v>
      </c>
      <c r="G380">
        <v>6.2889037939674406</v>
      </c>
      <c r="H380">
        <v>6.508105039026411</v>
      </c>
      <c r="I380">
        <v>10.676735177943854</v>
      </c>
      <c r="J380">
        <v>83.663266450098149</v>
      </c>
      <c r="K380">
        <v>150.20073860656606</v>
      </c>
      <c r="L380">
        <v>868.18755964589116</v>
      </c>
      <c r="M380">
        <v>241.3406819449057</v>
      </c>
      <c r="N380">
        <v>181.10474858170537</v>
      </c>
      <c r="O380">
        <v>275.96793299101398</v>
      </c>
      <c r="P380">
        <v>239.03550872797109</v>
      </c>
      <c r="Q380">
        <v>33.637042217130478</v>
      </c>
      <c r="R380">
        <v>77.7956981220388</v>
      </c>
      <c r="S380">
        <v>86.599414416714751</v>
      </c>
      <c r="T380">
        <v>133.52869471603779</v>
      </c>
      <c r="U380">
        <v>13.622166093483948</v>
      </c>
      <c r="V380">
        <v>3.7286520362568947</v>
      </c>
      <c r="W380">
        <v>3.0967760865556793</v>
      </c>
      <c r="X380">
        <v>28.50985321442154</v>
      </c>
      <c r="Y380">
        <v>0.32093500000000003</v>
      </c>
      <c r="Z380">
        <v>5.8611240000000002</v>
      </c>
      <c r="AA380">
        <v>2.7923042980604813</v>
      </c>
      <c r="AB380">
        <v>12.121989000000001</v>
      </c>
      <c r="AC380">
        <v>400</v>
      </c>
      <c r="AD380">
        <v>145.27785749999998</v>
      </c>
      <c r="AE380">
        <v>35.827181500000009</v>
      </c>
      <c r="AF380">
        <v>0.3</v>
      </c>
      <c r="AG380">
        <v>0.02</v>
      </c>
    </row>
    <row r="381" spans="1:33" x14ac:dyDescent="0.15">
      <c r="A381" t="s">
        <v>1097</v>
      </c>
      <c r="B381" s="44" t="s">
        <v>109</v>
      </c>
      <c r="C381" t="s">
        <v>860</v>
      </c>
      <c r="D381" s="34" t="s">
        <v>1093</v>
      </c>
      <c r="E381">
        <v>2</v>
      </c>
      <c r="F381" t="s">
        <v>393</v>
      </c>
      <c r="G381">
        <v>6.0934789144285189</v>
      </c>
      <c r="H381">
        <v>6.2533649209650886</v>
      </c>
      <c r="I381">
        <v>10.405293650407128</v>
      </c>
      <c r="J381">
        <v>81.962488731418205</v>
      </c>
      <c r="K381">
        <v>137.91179560901347</v>
      </c>
      <c r="L381">
        <v>875.64234723025572</v>
      </c>
      <c r="M381">
        <v>220.89817178207019</v>
      </c>
      <c r="N381">
        <v>192.70679137681665</v>
      </c>
      <c r="O381">
        <v>290.68819697058399</v>
      </c>
      <c r="P381">
        <v>247.86696417954843</v>
      </c>
      <c r="Q381">
        <v>38.10282627517919</v>
      </c>
      <c r="R381">
        <v>75.67659754000573</v>
      </c>
      <c r="S381">
        <v>85.388346975943961</v>
      </c>
      <c r="T381">
        <v>125.62861544554455</v>
      </c>
      <c r="U381">
        <v>13.622166093483948</v>
      </c>
      <c r="V381">
        <v>3.5034339971500024</v>
      </c>
      <c r="W381">
        <v>2.8386580487775839</v>
      </c>
      <c r="X381">
        <v>27.943559531589774</v>
      </c>
      <c r="Y381">
        <v>0.34817500000000001</v>
      </c>
      <c r="Z381">
        <v>6.1665799999999997</v>
      </c>
      <c r="AA381">
        <v>2.5287042980604815</v>
      </c>
      <c r="AB381">
        <v>10.744712000000002</v>
      </c>
      <c r="AC381">
        <v>250</v>
      </c>
      <c r="AD381">
        <v>131.2946925</v>
      </c>
      <c r="AE381">
        <v>32.692181500000004</v>
      </c>
      <c r="AF381">
        <v>0.1</v>
      </c>
      <c r="AG381">
        <v>0.02</v>
      </c>
    </row>
    <row r="382" spans="1:33" x14ac:dyDescent="0.15">
      <c r="A382" t="s">
        <v>1097</v>
      </c>
      <c r="B382" s="44" t="s">
        <v>109</v>
      </c>
      <c r="C382" t="s">
        <v>861</v>
      </c>
      <c r="D382" s="34" t="s">
        <v>1093</v>
      </c>
      <c r="E382">
        <v>3</v>
      </c>
      <c r="F382" t="s">
        <v>393</v>
      </c>
      <c r="G382">
        <v>5.8043420250334954</v>
      </c>
      <c r="H382">
        <v>5.8806256743528795</v>
      </c>
      <c r="I382">
        <v>9.9966171635441565</v>
      </c>
      <c r="J382">
        <v>79.302075880590792</v>
      </c>
      <c r="K382">
        <v>128.64425240108807</v>
      </c>
      <c r="L382">
        <v>879.81999439576839</v>
      </c>
      <c r="M382">
        <v>205.56434800634747</v>
      </c>
      <c r="N382">
        <v>210.48093511453445</v>
      </c>
      <c r="O382">
        <v>313.41948665042247</v>
      </c>
      <c r="P382">
        <v>269.07626004224892</v>
      </c>
      <c r="Q382">
        <v>36.461325501698703</v>
      </c>
      <c r="R382">
        <v>72.657735335481988</v>
      </c>
      <c r="S382">
        <v>84.348768763419557</v>
      </c>
      <c r="T382">
        <v>121.39149846969302</v>
      </c>
      <c r="U382">
        <v>13.622166093483948</v>
      </c>
      <c r="V382">
        <v>3.2782159580431105</v>
      </c>
      <c r="W382">
        <v>2.6307648566049933</v>
      </c>
      <c r="X382">
        <v>26.568274873284047</v>
      </c>
      <c r="Y382">
        <v>0.359815</v>
      </c>
      <c r="Z382">
        <v>6.2417959999999999</v>
      </c>
      <c r="AA382">
        <v>2.2937042980604816</v>
      </c>
      <c r="AB382">
        <v>9.617377000000003</v>
      </c>
      <c r="AC382">
        <v>250</v>
      </c>
      <c r="AD382">
        <v>118.90584749999999</v>
      </c>
      <c r="AE382">
        <v>30.107181500000003</v>
      </c>
      <c r="AF382">
        <v>0.1</v>
      </c>
      <c r="AG382">
        <v>0.02</v>
      </c>
    </row>
    <row r="383" spans="1:33" x14ac:dyDescent="0.15">
      <c r="A383" t="s">
        <v>1097</v>
      </c>
      <c r="B383" s="44" t="s">
        <v>109</v>
      </c>
      <c r="C383" t="s">
        <v>862</v>
      </c>
      <c r="D383" s="34" t="s">
        <v>1093</v>
      </c>
      <c r="E383">
        <v>4</v>
      </c>
      <c r="F383" t="s">
        <v>393</v>
      </c>
      <c r="G383">
        <v>5.6263771418678896</v>
      </c>
      <c r="H383">
        <v>5.6467035696884347</v>
      </c>
      <c r="I383">
        <v>9.7484864570211336</v>
      </c>
      <c r="J383">
        <v>77.707784309260035</v>
      </c>
      <c r="K383">
        <v>119.15263430703716</v>
      </c>
      <c r="L383">
        <v>888.08498896247238</v>
      </c>
      <c r="M383">
        <v>189.93123036144576</v>
      </c>
      <c r="N383">
        <v>228.20163201420513</v>
      </c>
      <c r="O383">
        <v>333.98148023959732</v>
      </c>
      <c r="P383">
        <v>292.86559787878787</v>
      </c>
      <c r="Q383">
        <v>32.616578049893953</v>
      </c>
      <c r="R383">
        <v>70.648743326763991</v>
      </c>
      <c r="S383">
        <v>83.088460571677274</v>
      </c>
      <c r="T383">
        <v>112.81914893617022</v>
      </c>
      <c r="U383">
        <v>13.622166093483948</v>
      </c>
      <c r="V383">
        <v>3.0529979189362182</v>
      </c>
      <c r="W383">
        <v>2.4730965100379096</v>
      </c>
      <c r="X383">
        <v>24.383999239504366</v>
      </c>
      <c r="Y383">
        <v>0.35585500000000003</v>
      </c>
      <c r="Z383">
        <v>6.0867719999999998</v>
      </c>
      <c r="AA383">
        <v>2.0873042980604817</v>
      </c>
      <c r="AB383">
        <v>8.7399839999999998</v>
      </c>
      <c r="AC383">
        <v>250</v>
      </c>
      <c r="AD383">
        <v>108.1113225</v>
      </c>
      <c r="AE383">
        <v>28.07218150000001</v>
      </c>
      <c r="AF383">
        <v>0.1</v>
      </c>
      <c r="AG383">
        <v>0.02</v>
      </c>
    </row>
    <row r="384" spans="1:33" x14ac:dyDescent="0.15">
      <c r="A384" t="s">
        <v>1097</v>
      </c>
      <c r="B384" s="44" t="s">
        <v>109</v>
      </c>
      <c r="C384" t="s">
        <v>863</v>
      </c>
      <c r="D384" s="34" t="s">
        <v>1093</v>
      </c>
      <c r="E384">
        <v>5</v>
      </c>
      <c r="F384" t="s">
        <v>393</v>
      </c>
      <c r="G384">
        <v>5.0654751227412929</v>
      </c>
      <c r="H384">
        <v>4.9321476182534729</v>
      </c>
      <c r="I384">
        <v>8.9341941832183771</v>
      </c>
      <c r="J384">
        <v>72.060256896574487</v>
      </c>
      <c r="K384">
        <v>106.36603967091428</v>
      </c>
      <c r="L384">
        <v>894.04016957757733</v>
      </c>
      <c r="M384">
        <v>169.10151492637999</v>
      </c>
      <c r="N384">
        <v>264.93665777831916</v>
      </c>
      <c r="O384">
        <v>385.05278241538787</v>
      </c>
      <c r="P384">
        <v>324.95378776381136</v>
      </c>
      <c r="Q384">
        <v>27.710557653756506</v>
      </c>
      <c r="R384">
        <v>64.651263836870697</v>
      </c>
      <c r="S384">
        <v>81.298056601277736</v>
      </c>
      <c r="T384">
        <v>106.8263762730361</v>
      </c>
      <c r="U384">
        <v>13.622166093483948</v>
      </c>
      <c r="V384">
        <v>2.8277798798293254</v>
      </c>
      <c r="W384">
        <v>2.3656530090763312</v>
      </c>
      <c r="X384">
        <v>21.390732630250728</v>
      </c>
      <c r="Y384">
        <v>0.33629500000000001</v>
      </c>
      <c r="Z384">
        <v>5.7015080000000005</v>
      </c>
      <c r="AA384">
        <v>1.9095042980604815</v>
      </c>
      <c r="AB384">
        <v>8.1125330000000009</v>
      </c>
      <c r="AC384">
        <v>150</v>
      </c>
      <c r="AD384">
        <v>98.911117499999989</v>
      </c>
      <c r="AE384">
        <v>26.587181500000007</v>
      </c>
      <c r="AF384">
        <v>0.1</v>
      </c>
      <c r="AG384">
        <v>0.02</v>
      </c>
    </row>
    <row r="385" spans="1:33" x14ac:dyDescent="0.15">
      <c r="A385" t="s">
        <v>1097</v>
      </c>
      <c r="B385" s="44" t="s">
        <v>222</v>
      </c>
      <c r="C385" t="s">
        <v>864</v>
      </c>
      <c r="D385" s="34" t="s">
        <v>1093</v>
      </c>
      <c r="E385">
        <v>1</v>
      </c>
      <c r="F385" t="s">
        <v>393</v>
      </c>
      <c r="G385">
        <v>6.0128457574112808</v>
      </c>
      <c r="H385">
        <v>6.1962185861650205</v>
      </c>
      <c r="I385">
        <v>10.238341499537324</v>
      </c>
      <c r="J385">
        <v>80.327240280003224</v>
      </c>
      <c r="K385">
        <v>121.4200810154725</v>
      </c>
      <c r="L385">
        <v>859.67323662640092</v>
      </c>
      <c r="M385">
        <v>193.82134920980857</v>
      </c>
      <c r="N385">
        <v>171.22655579525286</v>
      </c>
      <c r="O385">
        <v>269.50400694464173</v>
      </c>
      <c r="P385">
        <v>236.31915070350001</v>
      </c>
      <c r="Q385">
        <v>33.628531563021589</v>
      </c>
      <c r="R385">
        <v>76.827021350209662</v>
      </c>
      <c r="S385">
        <v>83.850079867214177</v>
      </c>
      <c r="T385">
        <v>141.6121328723867</v>
      </c>
      <c r="U385">
        <v>10.025686</v>
      </c>
      <c r="V385">
        <v>4.5114903576359993</v>
      </c>
      <c r="W385">
        <v>3.3404580000000004</v>
      </c>
      <c r="X385">
        <v>33.55209</v>
      </c>
      <c r="Y385">
        <v>0.32093500000000003</v>
      </c>
      <c r="Z385">
        <v>4.6521173333333321</v>
      </c>
      <c r="AA385">
        <v>2.52583</v>
      </c>
      <c r="AB385">
        <v>13.484614000000001</v>
      </c>
      <c r="AC385">
        <v>400</v>
      </c>
      <c r="AD385">
        <v>116.27384999999998</v>
      </c>
      <c r="AE385">
        <v>40.737818000000004</v>
      </c>
      <c r="AF385">
        <v>0.3</v>
      </c>
      <c r="AG385">
        <v>0.02</v>
      </c>
    </row>
    <row r="386" spans="1:33" x14ac:dyDescent="0.15">
      <c r="A386" t="s">
        <v>1097</v>
      </c>
      <c r="B386" s="44" t="s">
        <v>222</v>
      </c>
      <c r="C386" t="s">
        <v>865</v>
      </c>
      <c r="D386" s="34" t="s">
        <v>1093</v>
      </c>
      <c r="E386">
        <v>2</v>
      </c>
      <c r="F386" t="s">
        <v>393</v>
      </c>
      <c r="G386">
        <v>5.9590115651182582</v>
      </c>
      <c r="H386">
        <v>6.1275518522595132</v>
      </c>
      <c r="I386">
        <v>10.161789794635245</v>
      </c>
      <c r="J386">
        <v>79.778473370649607</v>
      </c>
      <c r="K386">
        <v>115.50646642633644</v>
      </c>
      <c r="L386">
        <v>862.71651084650102</v>
      </c>
      <c r="M386">
        <v>184.11143658396969</v>
      </c>
      <c r="N386">
        <v>175.46693363895434</v>
      </c>
      <c r="O386">
        <v>273.16091770206651</v>
      </c>
      <c r="P386">
        <v>239.58145564362152</v>
      </c>
      <c r="Q386">
        <v>41.200547102709706</v>
      </c>
      <c r="R386">
        <v>76.354030563494845</v>
      </c>
      <c r="S386">
        <v>83.064418936266918</v>
      </c>
      <c r="T386">
        <v>138.56928605263158</v>
      </c>
      <c r="U386">
        <v>10.025686</v>
      </c>
      <c r="V386">
        <v>4.2320017152719993</v>
      </c>
      <c r="W386">
        <v>3.1143310000000008</v>
      </c>
      <c r="X386">
        <v>32.922090000000004</v>
      </c>
      <c r="Y386">
        <v>0.34817500000000001</v>
      </c>
      <c r="Z386">
        <v>4.9575733333333334</v>
      </c>
      <c r="AA386">
        <v>2.26213</v>
      </c>
      <c r="AB386">
        <v>12.107337000000001</v>
      </c>
      <c r="AC386">
        <v>250</v>
      </c>
      <c r="AD386">
        <v>102.290685</v>
      </c>
      <c r="AE386">
        <v>37.602817999999999</v>
      </c>
      <c r="AF386">
        <v>0.1</v>
      </c>
      <c r="AG386">
        <v>0.02</v>
      </c>
    </row>
    <row r="387" spans="1:33" x14ac:dyDescent="0.15">
      <c r="A387" t="s">
        <v>1097</v>
      </c>
      <c r="B387" s="44" t="s">
        <v>222</v>
      </c>
      <c r="C387" t="s">
        <v>866</v>
      </c>
      <c r="D387" s="34" t="s">
        <v>1093</v>
      </c>
      <c r="E387">
        <v>3</v>
      </c>
      <c r="F387" t="s">
        <v>393</v>
      </c>
      <c r="G387">
        <v>5.8606843231626469</v>
      </c>
      <c r="H387">
        <v>6.0030972115429941</v>
      </c>
      <c r="I387">
        <v>10.020661539503664</v>
      </c>
      <c r="J387">
        <v>78.64894083662773</v>
      </c>
      <c r="K387">
        <v>106.32907907948562</v>
      </c>
      <c r="L387">
        <v>866.32439846636203</v>
      </c>
      <c r="M387">
        <v>169.14292961538462</v>
      </c>
      <c r="N387">
        <v>182.4169281201502</v>
      </c>
      <c r="O387">
        <v>281.34260224733526</v>
      </c>
      <c r="P387">
        <v>245.43217068892903</v>
      </c>
      <c r="Q387">
        <v>34.612380111270816</v>
      </c>
      <c r="R387">
        <v>75.519248274927293</v>
      </c>
      <c r="S387">
        <v>81.763901248728658</v>
      </c>
      <c r="T387">
        <v>134.60879112190793</v>
      </c>
      <c r="U387">
        <v>10.025686</v>
      </c>
      <c r="V387">
        <v>3.9525130729079994</v>
      </c>
      <c r="W387">
        <v>2.9322040000000005</v>
      </c>
      <c r="X387">
        <v>31.39209</v>
      </c>
      <c r="Y387">
        <v>0.359815</v>
      </c>
      <c r="Z387">
        <v>5.0327893333333336</v>
      </c>
      <c r="AA387">
        <v>2.0269299999999997</v>
      </c>
      <c r="AB387">
        <v>10.980002000000002</v>
      </c>
      <c r="AC387">
        <v>250</v>
      </c>
      <c r="AD387">
        <v>89.901839999999993</v>
      </c>
      <c r="AE387">
        <v>35.017817999999998</v>
      </c>
      <c r="AF387">
        <v>0.1</v>
      </c>
      <c r="AG387">
        <v>0.02</v>
      </c>
    </row>
    <row r="388" spans="1:33" x14ac:dyDescent="0.15">
      <c r="A388" t="s">
        <v>1097</v>
      </c>
      <c r="B388" s="44" t="s">
        <v>222</v>
      </c>
      <c r="C388" t="s">
        <v>867</v>
      </c>
      <c r="D388" s="34" t="s">
        <v>1093</v>
      </c>
      <c r="E388">
        <v>4</v>
      </c>
      <c r="F388" t="s">
        <v>393</v>
      </c>
      <c r="G388">
        <v>5.7967045953563048</v>
      </c>
      <c r="H388">
        <v>5.9179832477811001</v>
      </c>
      <c r="I388">
        <v>9.9333321799008871</v>
      </c>
      <c r="J388">
        <v>77.87165498631029</v>
      </c>
      <c r="K388">
        <v>99.855781498168625</v>
      </c>
      <c r="L388">
        <v>871.49221224815437</v>
      </c>
      <c r="M388">
        <v>158.65257815602837</v>
      </c>
      <c r="N388">
        <v>188.36500004704698</v>
      </c>
      <c r="O388">
        <v>289.1760017709546</v>
      </c>
      <c r="P388">
        <v>253.41453078260864</v>
      </c>
      <c r="Q388">
        <v>32.1177610365418</v>
      </c>
      <c r="R388">
        <v>74.822541090985936</v>
      </c>
      <c r="S388">
        <v>80.738006124967185</v>
      </c>
      <c r="T388">
        <v>129.28559247840315</v>
      </c>
      <c r="U388">
        <v>10.025686</v>
      </c>
      <c r="V388">
        <v>3.6730244305439994</v>
      </c>
      <c r="W388">
        <v>2.7940770000000001</v>
      </c>
      <c r="X388">
        <v>28.962090000000003</v>
      </c>
      <c r="Y388">
        <v>0.35585500000000003</v>
      </c>
      <c r="Z388">
        <v>4.8777653333333335</v>
      </c>
      <c r="AA388">
        <v>1.82023</v>
      </c>
      <c r="AB388">
        <v>10.102609000000001</v>
      </c>
      <c r="AC388">
        <v>250</v>
      </c>
      <c r="AD388">
        <v>79.107315</v>
      </c>
      <c r="AE388">
        <v>32.982818000000002</v>
      </c>
      <c r="AF388">
        <v>0.1</v>
      </c>
      <c r="AG388">
        <v>0.02</v>
      </c>
    </row>
    <row r="389" spans="1:33" x14ac:dyDescent="0.15">
      <c r="A389" t="s">
        <v>1097</v>
      </c>
      <c r="B389" s="44" t="s">
        <v>222</v>
      </c>
      <c r="C389" t="s">
        <v>868</v>
      </c>
      <c r="D389" s="34" t="s">
        <v>1093</v>
      </c>
      <c r="E389">
        <v>5</v>
      </c>
      <c r="F389" t="s">
        <v>393</v>
      </c>
      <c r="G389">
        <v>5.4809105520502834</v>
      </c>
      <c r="H389">
        <v>5.5120769460291505</v>
      </c>
      <c r="I389">
        <v>9.4841826847455177</v>
      </c>
      <c r="J389">
        <v>74.521062424065533</v>
      </c>
      <c r="K389">
        <v>92.716636483049726</v>
      </c>
      <c r="L389">
        <v>874.21861675129844</v>
      </c>
      <c r="M389">
        <v>147.16813429566247</v>
      </c>
      <c r="N389">
        <v>202.89011212402721</v>
      </c>
      <c r="O389">
        <v>305.2118356783094</v>
      </c>
      <c r="P389">
        <v>264.57324358437103</v>
      </c>
      <c r="Q389">
        <v>31.047667333806807</v>
      </c>
      <c r="R389">
        <v>71.497839942551622</v>
      </c>
      <c r="S389">
        <v>79.605640947598914</v>
      </c>
      <c r="T389">
        <v>126.81602163073622</v>
      </c>
      <c r="U389">
        <v>10.025686</v>
      </c>
      <c r="V389">
        <v>3.3935357881799995</v>
      </c>
      <c r="W389">
        <v>2.6999500000000007</v>
      </c>
      <c r="X389">
        <v>25.632089999999998</v>
      </c>
      <c r="Y389">
        <v>0.33629500000000001</v>
      </c>
      <c r="Z389">
        <v>4.4925013333333341</v>
      </c>
      <c r="AA389">
        <v>1.6420300000000001</v>
      </c>
      <c r="AB389">
        <v>9.4751580000000004</v>
      </c>
      <c r="AC389">
        <v>150</v>
      </c>
      <c r="AD389">
        <v>69.907110000000003</v>
      </c>
      <c r="AE389">
        <v>31.497818000000002</v>
      </c>
      <c r="AF389">
        <v>0.1</v>
      </c>
      <c r="AG389">
        <v>0.02</v>
      </c>
    </row>
    <row r="390" spans="1:33" x14ac:dyDescent="0.15">
      <c r="A390" t="s">
        <v>1097</v>
      </c>
      <c r="B390" s="44" t="s">
        <v>225</v>
      </c>
      <c r="C390" t="s">
        <v>869</v>
      </c>
      <c r="D390" s="34" t="s">
        <v>1093</v>
      </c>
      <c r="E390">
        <v>1</v>
      </c>
      <c r="F390" t="s">
        <v>393</v>
      </c>
      <c r="G390">
        <v>6.0197207110577642</v>
      </c>
      <c r="H390">
        <v>6.2023811474700539</v>
      </c>
      <c r="I390">
        <v>10.251106986942609</v>
      </c>
      <c r="J390">
        <v>80.445477345009323</v>
      </c>
      <c r="K390">
        <v>123.25482477348768</v>
      </c>
      <c r="L390">
        <v>858.72865173212506</v>
      </c>
      <c r="M390">
        <v>196.83428776378085</v>
      </c>
      <c r="N390">
        <v>186.87591317594925</v>
      </c>
      <c r="O390">
        <v>292.10475349156826</v>
      </c>
      <c r="P390">
        <v>248.23358245318533</v>
      </c>
      <c r="Q390">
        <v>38.639457721321598</v>
      </c>
      <c r="R390">
        <v>76.7727494500148</v>
      </c>
      <c r="S390">
        <v>84.062048865337601</v>
      </c>
      <c r="T390">
        <v>141.78921352533771</v>
      </c>
      <c r="U390">
        <v>14.629663181625784</v>
      </c>
      <c r="V390">
        <v>4.7363179216868252</v>
      </c>
      <c r="W390">
        <v>3.2188763418514434</v>
      </c>
      <c r="X390">
        <v>33.587768833509728</v>
      </c>
      <c r="Y390">
        <v>0.32093500000000003</v>
      </c>
      <c r="Z390">
        <v>4.6521173333333321</v>
      </c>
      <c r="AA390">
        <v>2.6288046038363224</v>
      </c>
      <c r="AB390">
        <v>13.484614000000001</v>
      </c>
      <c r="AC390">
        <v>400</v>
      </c>
      <c r="AD390">
        <v>116.27384999999998</v>
      </c>
      <c r="AE390">
        <v>40.737818000000004</v>
      </c>
      <c r="AF390">
        <v>0.3</v>
      </c>
      <c r="AG390">
        <v>0.02</v>
      </c>
    </row>
    <row r="391" spans="1:33" x14ac:dyDescent="0.15">
      <c r="A391" t="s">
        <v>1097</v>
      </c>
      <c r="B391" s="44" t="s">
        <v>225</v>
      </c>
      <c r="C391" t="s">
        <v>870</v>
      </c>
      <c r="D391" s="34" t="s">
        <v>1093</v>
      </c>
      <c r="E391">
        <v>2</v>
      </c>
      <c r="F391" t="s">
        <v>393</v>
      </c>
      <c r="G391">
        <v>5.6930882174039201</v>
      </c>
      <c r="H391">
        <v>5.7829480841186562</v>
      </c>
      <c r="I391">
        <v>9.7883950872373884</v>
      </c>
      <c r="J391">
        <v>77.284154621155167</v>
      </c>
      <c r="K391">
        <v>113.22965547133875</v>
      </c>
      <c r="L391">
        <v>861.82673163496327</v>
      </c>
      <c r="M391">
        <v>180.3897065479361</v>
      </c>
      <c r="N391">
        <v>190.34226982903411</v>
      </c>
      <c r="O391">
        <v>297.82357480640093</v>
      </c>
      <c r="P391">
        <v>251.20605858359747</v>
      </c>
      <c r="Q391">
        <v>40.214296670009219</v>
      </c>
      <c r="R391">
        <v>73.431220796401689</v>
      </c>
      <c r="S391">
        <v>82.76235533614306</v>
      </c>
      <c r="T391">
        <v>138.52023755935846</v>
      </c>
      <c r="U391">
        <v>14.629663181625784</v>
      </c>
      <c r="V391">
        <v>4.4502348480890053</v>
      </c>
      <c r="W391">
        <v>2.9505811787571283</v>
      </c>
      <c r="X391">
        <v>32.957098900128202</v>
      </c>
      <c r="Y391">
        <v>0.34817500000000001</v>
      </c>
      <c r="Z391">
        <v>4.9575733333333334</v>
      </c>
      <c r="AA391">
        <v>2.3652046038363221</v>
      </c>
      <c r="AB391">
        <v>12.107337000000001</v>
      </c>
      <c r="AC391">
        <v>250</v>
      </c>
      <c r="AD391">
        <v>102.290685</v>
      </c>
      <c r="AE391">
        <v>37.602817999999999</v>
      </c>
      <c r="AF391">
        <v>0.1</v>
      </c>
      <c r="AG391">
        <v>0.02</v>
      </c>
    </row>
    <row r="392" spans="1:33" x14ac:dyDescent="0.15">
      <c r="A392" t="s">
        <v>1097</v>
      </c>
      <c r="B392" s="44" t="s">
        <v>225</v>
      </c>
      <c r="C392" t="s">
        <v>871</v>
      </c>
      <c r="D392" s="34" t="s">
        <v>1093</v>
      </c>
      <c r="E392">
        <v>3</v>
      </c>
      <c r="F392" t="s">
        <v>393</v>
      </c>
      <c r="G392">
        <v>5.3630299094780591</v>
      </c>
      <c r="H392">
        <v>5.3525867316900682</v>
      </c>
      <c r="I392">
        <v>9.3240803657422067</v>
      </c>
      <c r="J392">
        <v>74.263950415475335</v>
      </c>
      <c r="K392">
        <v>111.76970309128154</v>
      </c>
      <c r="L392">
        <v>864.82264351824176</v>
      </c>
      <c r="M392">
        <v>177.99347981900087</v>
      </c>
      <c r="N392">
        <v>200.43987654606806</v>
      </c>
      <c r="O392">
        <v>322.4239442020035</v>
      </c>
      <c r="P392">
        <v>261.01693692540442</v>
      </c>
      <c r="Q392">
        <v>39.33472570546472</v>
      </c>
      <c r="R392">
        <v>69.505619065350899</v>
      </c>
      <c r="S392">
        <v>82.517732763271937</v>
      </c>
      <c r="T392">
        <v>135.35963322707778</v>
      </c>
      <c r="U392">
        <v>14.629663181625784</v>
      </c>
      <c r="V392">
        <v>4.1641517744911871</v>
      </c>
      <c r="W392">
        <v>2.7344911356889487</v>
      </c>
      <c r="X392">
        <v>31.425471919058769</v>
      </c>
      <c r="Y392">
        <v>0.359815</v>
      </c>
      <c r="Z392">
        <v>5.0327893333333336</v>
      </c>
      <c r="AA392">
        <v>2.1302046038363223</v>
      </c>
      <c r="AB392">
        <v>10.980002000000002</v>
      </c>
      <c r="AC392">
        <v>250</v>
      </c>
      <c r="AD392">
        <v>89.901839999999993</v>
      </c>
      <c r="AE392">
        <v>35.017817999999998</v>
      </c>
      <c r="AF392">
        <v>0.1</v>
      </c>
      <c r="AG392">
        <v>0.02</v>
      </c>
    </row>
    <row r="393" spans="1:33" x14ac:dyDescent="0.15">
      <c r="A393" t="s">
        <v>1097</v>
      </c>
      <c r="B393" s="44" t="s">
        <v>225</v>
      </c>
      <c r="C393" t="s">
        <v>872</v>
      </c>
      <c r="D393" s="34" t="s">
        <v>1093</v>
      </c>
      <c r="E393">
        <v>4</v>
      </c>
      <c r="F393" t="s">
        <v>393</v>
      </c>
      <c r="G393">
        <v>5.0767613127839075</v>
      </c>
      <c r="H393">
        <v>4.9863669191803277</v>
      </c>
      <c r="I393">
        <v>8.9103035470736494</v>
      </c>
      <c r="J393">
        <v>71.408094099320053</v>
      </c>
      <c r="K393">
        <v>105.69039795285602</v>
      </c>
      <c r="L393">
        <v>868.37156648246992</v>
      </c>
      <c r="M393">
        <v>168.09557985053513</v>
      </c>
      <c r="N393">
        <v>205.52682082571528</v>
      </c>
      <c r="O393">
        <v>332.27331704979247</v>
      </c>
      <c r="P393">
        <v>267.90291812156801</v>
      </c>
      <c r="Q393">
        <v>37.844291840244338</v>
      </c>
      <c r="R393">
        <v>66.306535204160383</v>
      </c>
      <c r="S393">
        <v>81.622767075318777</v>
      </c>
      <c r="T393">
        <v>131.59711117720715</v>
      </c>
      <c r="U393">
        <v>14.629663181625784</v>
      </c>
      <c r="V393">
        <v>3.8780687008933681</v>
      </c>
      <c r="W393">
        <v>2.5706062126469043</v>
      </c>
      <c r="X393">
        <v>28.992887890301436</v>
      </c>
      <c r="Y393">
        <v>0.35585500000000003</v>
      </c>
      <c r="Z393">
        <v>4.8777653333333335</v>
      </c>
      <c r="AA393">
        <v>1.9238046038363223</v>
      </c>
      <c r="AB393">
        <v>10.102609000000001</v>
      </c>
      <c r="AC393">
        <v>250</v>
      </c>
      <c r="AD393">
        <v>79.107315</v>
      </c>
      <c r="AE393">
        <v>32.982818000000002</v>
      </c>
      <c r="AF393">
        <v>0.1</v>
      </c>
      <c r="AG393">
        <v>0.02</v>
      </c>
    </row>
    <row r="394" spans="1:33" ht="15" thickBot="1" x14ac:dyDescent="0.2">
      <c r="A394" t="s">
        <v>1097</v>
      </c>
      <c r="B394" s="44" t="s">
        <v>225</v>
      </c>
      <c r="C394" t="s">
        <v>873</v>
      </c>
      <c r="D394" s="34" t="s">
        <v>1093</v>
      </c>
      <c r="E394">
        <v>5</v>
      </c>
      <c r="F394" t="s">
        <v>393</v>
      </c>
      <c r="G394">
        <v>4.4879168222735784</v>
      </c>
      <c r="H394">
        <v>4.2445871927894521</v>
      </c>
      <c r="I394">
        <v>8.0372079568885297</v>
      </c>
      <c r="J394">
        <v>65.450193965272604</v>
      </c>
      <c r="K394">
        <v>99.913849670221538</v>
      </c>
      <c r="L394">
        <v>870.35368670205855</v>
      </c>
      <c r="M394">
        <v>158.74724572357547</v>
      </c>
      <c r="N394">
        <v>216.3231667274641</v>
      </c>
      <c r="O394">
        <v>355.38861647465052</v>
      </c>
      <c r="P394">
        <v>278.97909552201207</v>
      </c>
      <c r="Q394">
        <v>37.07912329102264</v>
      </c>
      <c r="R394">
        <v>59.506731017488079</v>
      </c>
      <c r="S394">
        <v>80.752763650338309</v>
      </c>
      <c r="T394">
        <v>129.8775131317648</v>
      </c>
      <c r="U394">
        <v>14.629663181625784</v>
      </c>
      <c r="V394">
        <v>3.591985627295549</v>
      </c>
      <c r="W394">
        <v>2.4589264096309948</v>
      </c>
      <c r="X394">
        <v>25.659346813856196</v>
      </c>
      <c r="Y394">
        <v>0.33629500000000001</v>
      </c>
      <c r="Z394">
        <v>4.4925013333333341</v>
      </c>
      <c r="AA394">
        <v>1.7460046038363222</v>
      </c>
      <c r="AB394">
        <v>9.4751580000000004</v>
      </c>
      <c r="AC394">
        <v>150</v>
      </c>
      <c r="AD394">
        <v>69.907110000000003</v>
      </c>
      <c r="AE394">
        <v>31.497818000000002</v>
      </c>
      <c r="AF394">
        <v>0.1</v>
      </c>
      <c r="AG394">
        <v>0.02</v>
      </c>
    </row>
    <row r="395" spans="1:33" ht="15" thickBot="1" x14ac:dyDescent="0.2">
      <c r="A395" t="s">
        <v>1097</v>
      </c>
      <c r="B395" s="22" t="s">
        <v>1049</v>
      </c>
      <c r="C395" t="s">
        <v>874</v>
      </c>
      <c r="D395" s="34" t="s">
        <v>1093</v>
      </c>
      <c r="E395">
        <v>1</v>
      </c>
      <c r="F395" t="s">
        <v>393</v>
      </c>
      <c r="G395">
        <v>5.9064641911661813</v>
      </c>
      <c r="H395">
        <v>6.0117214184813133</v>
      </c>
      <c r="I395">
        <v>10.141897424795962</v>
      </c>
      <c r="J395">
        <v>80.274897319417249</v>
      </c>
      <c r="K395">
        <v>121.5939172645721</v>
      </c>
      <c r="L395">
        <v>885.21501032796959</v>
      </c>
      <c r="M395">
        <v>193.94398936738608</v>
      </c>
      <c r="N395">
        <v>274.4225797808852</v>
      </c>
      <c r="O395">
        <v>477.80781572839317</v>
      </c>
      <c r="P395">
        <v>312.89776697949975</v>
      </c>
      <c r="Q395">
        <v>34.525925925925925</v>
      </c>
      <c r="R395">
        <v>73.834066555880511</v>
      </c>
      <c r="S395">
        <v>83.434906127812454</v>
      </c>
      <c r="T395">
        <v>115.65362608247096</v>
      </c>
      <c r="U395">
        <v>3.77</v>
      </c>
      <c r="V395">
        <v>4.6226875794418811</v>
      </c>
      <c r="W395">
        <v>2.15</v>
      </c>
      <c r="X395">
        <v>44.14401420897557</v>
      </c>
    </row>
    <row r="396" spans="1:33" ht="15" thickBot="1" x14ac:dyDescent="0.2">
      <c r="A396" t="s">
        <v>1097</v>
      </c>
      <c r="B396" s="22" t="s">
        <v>1049</v>
      </c>
      <c r="C396" t="s">
        <v>875</v>
      </c>
      <c r="D396" s="34" t="s">
        <v>1093</v>
      </c>
      <c r="E396">
        <v>2</v>
      </c>
      <c r="F396" t="s">
        <v>393</v>
      </c>
      <c r="G396">
        <v>5.7470621771733867</v>
      </c>
      <c r="H396">
        <v>5.8048294798202935</v>
      </c>
      <c r="I396">
        <v>9.9174545854234015</v>
      </c>
      <c r="J396">
        <v>78.626766892131357</v>
      </c>
      <c r="K396">
        <v>109.65665462054653</v>
      </c>
      <c r="L396">
        <v>893.00143329658215</v>
      </c>
      <c r="M396">
        <v>174.43649430256227</v>
      </c>
      <c r="N396">
        <v>280.72964285714289</v>
      </c>
      <c r="O396">
        <v>479.44287747035577</v>
      </c>
      <c r="P396">
        <v>316.11736462093859</v>
      </c>
      <c r="Q396">
        <v>31.812333333333335</v>
      </c>
      <c r="R396">
        <v>72.234920884244787</v>
      </c>
      <c r="S396">
        <v>81.764863246132421</v>
      </c>
      <c r="T396">
        <v>107.58387096774193</v>
      </c>
      <c r="U396">
        <v>4.26</v>
      </c>
      <c r="V396">
        <v>4.2905786235476278</v>
      </c>
      <c r="W396">
        <v>2.09</v>
      </c>
      <c r="X396">
        <v>35.340500545561717</v>
      </c>
    </row>
    <row r="397" spans="1:33" ht="15" thickBot="1" x14ac:dyDescent="0.2">
      <c r="A397" t="s">
        <v>1097</v>
      </c>
      <c r="B397" s="22" t="s">
        <v>1049</v>
      </c>
      <c r="C397" t="s">
        <v>876</v>
      </c>
      <c r="D397" s="34" t="s">
        <v>1093</v>
      </c>
      <c r="E397">
        <v>3</v>
      </c>
      <c r="F397" t="s">
        <v>393</v>
      </c>
      <c r="G397">
        <v>5.3216804542939764</v>
      </c>
      <c r="H397">
        <v>5.262528477848246</v>
      </c>
      <c r="I397">
        <v>9.3034506024747561</v>
      </c>
      <c r="J397">
        <v>73.874885682738409</v>
      </c>
      <c r="K397">
        <v>94.609825330087546</v>
      </c>
      <c r="L397">
        <v>899.34788953310454</v>
      </c>
      <c r="M397">
        <v>150.16054794520548</v>
      </c>
      <c r="N397">
        <v>308.7979980241297</v>
      </c>
      <c r="O397">
        <v>505.85035250717038</v>
      </c>
      <c r="P397">
        <v>343.99463873118219</v>
      </c>
      <c r="Q397">
        <v>31.40664150943396</v>
      </c>
      <c r="R397">
        <v>67.948884887449921</v>
      </c>
      <c r="S397">
        <v>79.477012669075123</v>
      </c>
      <c r="T397">
        <v>101.07315041725079</v>
      </c>
      <c r="U397">
        <v>4.5599999999999996</v>
      </c>
      <c r="V397">
        <v>3.9276999999999997</v>
      </c>
      <c r="W397">
        <v>2.04</v>
      </c>
      <c r="X397">
        <v>32.645648273378221</v>
      </c>
    </row>
    <row r="398" spans="1:33" ht="15" thickBot="1" x14ac:dyDescent="0.2">
      <c r="A398" t="s">
        <v>1097</v>
      </c>
      <c r="B398" s="22" t="s">
        <v>1049</v>
      </c>
      <c r="C398" t="s">
        <v>877</v>
      </c>
      <c r="D398" s="34" t="s">
        <v>1093</v>
      </c>
      <c r="E398">
        <v>4</v>
      </c>
      <c r="F398" t="s">
        <v>393</v>
      </c>
      <c r="G398">
        <v>4.831339397440706</v>
      </c>
      <c r="H398">
        <v>4.6522330260396005</v>
      </c>
      <c r="I398">
        <v>8.5727048692560324</v>
      </c>
      <c r="J398">
        <v>67.715024223767344</v>
      </c>
      <c r="K398">
        <v>79.761081406077707</v>
      </c>
      <c r="L398">
        <v>900.67548034934509</v>
      </c>
      <c r="M398">
        <v>126.51439024390245</v>
      </c>
      <c r="N398">
        <v>319.44739310344829</v>
      </c>
      <c r="O398">
        <v>530.25599999999997</v>
      </c>
      <c r="P398">
        <v>358.43101910828028</v>
      </c>
      <c r="Q398">
        <v>29.600698113207542</v>
      </c>
      <c r="R398">
        <v>63.150157086535899</v>
      </c>
      <c r="S398">
        <v>77.056227448152043</v>
      </c>
      <c r="T398">
        <v>100.05642857142857</v>
      </c>
      <c r="U398">
        <v>4.67</v>
      </c>
      <c r="V398">
        <v>3.928050799757727</v>
      </c>
      <c r="W398">
        <v>2.0099999999999998</v>
      </c>
      <c r="X398">
        <v>31.533000000000001</v>
      </c>
    </row>
    <row r="399" spans="1:33" x14ac:dyDescent="0.15">
      <c r="A399" t="s">
        <v>1097</v>
      </c>
      <c r="B399" s="22" t="s">
        <v>1049</v>
      </c>
      <c r="C399" t="s">
        <v>878</v>
      </c>
      <c r="D399" s="34" t="s">
        <v>1093</v>
      </c>
      <c r="E399">
        <v>5</v>
      </c>
      <c r="F399" t="s">
        <v>393</v>
      </c>
      <c r="G399">
        <v>4.4826206483819417</v>
      </c>
      <c r="H399">
        <v>4.2265247492204807</v>
      </c>
      <c r="I399">
        <v>8.0399733307825336</v>
      </c>
      <c r="J399">
        <v>60.682593028516997</v>
      </c>
      <c r="K399">
        <v>60.23240525971822</v>
      </c>
      <c r="L399">
        <v>905.00213315217388</v>
      </c>
      <c r="M399">
        <v>95.771717374893711</v>
      </c>
      <c r="N399">
        <v>348.96466018480248</v>
      </c>
      <c r="O399">
        <v>574.70045019787563</v>
      </c>
      <c r="P399">
        <v>396.6731654790571</v>
      </c>
      <c r="Q399">
        <v>24.488779886134292</v>
      </c>
      <c r="R399">
        <v>58.995596309814871</v>
      </c>
      <c r="S399">
        <v>73.460265565540212</v>
      </c>
      <c r="T399">
        <v>95.680781249999995</v>
      </c>
      <c r="U399">
        <v>4.58</v>
      </c>
      <c r="V399">
        <v>3.5391051994977252</v>
      </c>
      <c r="W399">
        <v>1.99</v>
      </c>
      <c r="X399">
        <v>32.093650226131587</v>
      </c>
    </row>
    <row r="400" spans="1:33" x14ac:dyDescent="0.15">
      <c r="A400" t="s">
        <v>1097</v>
      </c>
      <c r="B400" s="44" t="s">
        <v>354</v>
      </c>
      <c r="C400" t="s">
        <v>879</v>
      </c>
      <c r="D400" s="34" t="s">
        <v>1093</v>
      </c>
      <c r="E400">
        <v>1</v>
      </c>
      <c r="F400" t="s">
        <v>393</v>
      </c>
      <c r="G400">
        <v>6.0446659867673525</v>
      </c>
      <c r="H400">
        <v>6.1953984208217561</v>
      </c>
      <c r="I400">
        <v>10.330876809557267</v>
      </c>
      <c r="J400">
        <v>81.410010727281929</v>
      </c>
      <c r="K400">
        <v>115.35454089709039</v>
      </c>
      <c r="L400">
        <v>887.19573705366133</v>
      </c>
      <c r="M400">
        <v>183.7319146241293</v>
      </c>
      <c r="N400">
        <v>235.82961286598436</v>
      </c>
      <c r="O400">
        <v>399.60182052721842</v>
      </c>
      <c r="P400">
        <v>273.56686733178083</v>
      </c>
      <c r="Q400">
        <v>55.620225784359342</v>
      </c>
      <c r="R400">
        <v>75.590637891240263</v>
      </c>
      <c r="S400">
        <v>82.618794192964501</v>
      </c>
      <c r="T400">
        <v>113.48034907165929</v>
      </c>
      <c r="U400">
        <v>4.55</v>
      </c>
      <c r="V400">
        <v>4.4440803433071299</v>
      </c>
      <c r="W400">
        <v>2.0699999999999998</v>
      </c>
      <c r="X400">
        <v>39.758781537978876</v>
      </c>
    </row>
    <row r="401" spans="1:24" x14ac:dyDescent="0.15">
      <c r="A401" t="s">
        <v>1097</v>
      </c>
      <c r="B401" s="44" t="s">
        <v>354</v>
      </c>
      <c r="C401" t="s">
        <v>880</v>
      </c>
      <c r="D401" s="34" t="s">
        <v>1093</v>
      </c>
      <c r="E401">
        <v>2</v>
      </c>
      <c r="F401" t="s">
        <v>393</v>
      </c>
      <c r="G401">
        <v>5.983833268090951</v>
      </c>
      <c r="H401">
        <v>6.108333876588266</v>
      </c>
      <c r="I401">
        <v>10.254776842497762</v>
      </c>
      <c r="J401">
        <v>80.890285952421095</v>
      </c>
      <c r="K401">
        <v>109.96680443947585</v>
      </c>
      <c r="L401">
        <v>895.09031321585906</v>
      </c>
      <c r="M401">
        <v>174.93123453405721</v>
      </c>
      <c r="N401">
        <v>237.46783255813952</v>
      </c>
      <c r="O401">
        <v>405.36775062930985</v>
      </c>
      <c r="P401">
        <v>278.32451282051284</v>
      </c>
      <c r="Q401">
        <v>66.302810027806999</v>
      </c>
      <c r="R401">
        <v>74.69707261770364</v>
      </c>
      <c r="S401">
        <v>81.770680781258463</v>
      </c>
      <c r="T401">
        <v>105.40874347826086</v>
      </c>
      <c r="U401">
        <v>4.6399999999999997</v>
      </c>
      <c r="V401">
        <v>3.9418097309665359</v>
      </c>
      <c r="W401">
        <v>2.16</v>
      </c>
      <c r="X401">
        <v>33.098079508222106</v>
      </c>
    </row>
    <row r="402" spans="1:24" x14ac:dyDescent="0.15">
      <c r="A402" t="s">
        <v>1097</v>
      </c>
      <c r="B402" s="44" t="s">
        <v>354</v>
      </c>
      <c r="C402" t="s">
        <v>881</v>
      </c>
      <c r="D402" s="34" t="s">
        <v>1093</v>
      </c>
      <c r="E402">
        <v>3</v>
      </c>
      <c r="F402" t="s">
        <v>393</v>
      </c>
      <c r="G402">
        <v>5.6794958767088826</v>
      </c>
      <c r="H402">
        <v>5.716789206258265</v>
      </c>
      <c r="I402">
        <v>9.8224040008139202</v>
      </c>
      <c r="J402">
        <v>77.343900193331081</v>
      </c>
      <c r="K402">
        <v>94.769432857463769</v>
      </c>
      <c r="L402">
        <v>903.02628696604597</v>
      </c>
      <c r="M402">
        <v>150.41040000000001</v>
      </c>
      <c r="N402">
        <v>244.36242998955427</v>
      </c>
      <c r="O402">
        <v>437.42168583691563</v>
      </c>
      <c r="P402">
        <v>292.7824858805173</v>
      </c>
      <c r="Q402">
        <v>60.008346414942956</v>
      </c>
      <c r="R402">
        <v>71.707025816738408</v>
      </c>
      <c r="S402">
        <v>79.440272029578793</v>
      </c>
      <c r="T402">
        <v>97.275862068965509</v>
      </c>
      <c r="U402">
        <v>4.6399999999999997</v>
      </c>
      <c r="V402">
        <v>3.6302318189785878</v>
      </c>
      <c r="W402">
        <v>2.16</v>
      </c>
      <c r="X402">
        <v>29.027634683976355</v>
      </c>
    </row>
    <row r="403" spans="1:24" x14ac:dyDescent="0.15">
      <c r="A403" t="s">
        <v>1097</v>
      </c>
      <c r="B403" s="44" t="s">
        <v>354</v>
      </c>
      <c r="C403" t="s">
        <v>882</v>
      </c>
      <c r="D403" s="34" t="s">
        <v>1093</v>
      </c>
      <c r="E403">
        <v>4</v>
      </c>
      <c r="F403" t="s">
        <v>393</v>
      </c>
      <c r="G403">
        <v>5.4270451773249526</v>
      </c>
      <c r="H403">
        <v>5.3929590510129719</v>
      </c>
      <c r="I403">
        <v>9.46022664990093</v>
      </c>
      <c r="J403">
        <v>74.083786412644756</v>
      </c>
      <c r="K403">
        <v>83.862937802261442</v>
      </c>
      <c r="L403">
        <v>909.19376287685304</v>
      </c>
      <c r="M403">
        <v>133.01820000000001</v>
      </c>
      <c r="N403">
        <v>257.98475127857904</v>
      </c>
      <c r="O403">
        <v>467.84591966173366</v>
      </c>
      <c r="P403">
        <v>315.29872519083972</v>
      </c>
      <c r="Q403">
        <v>52.435574542560168</v>
      </c>
      <c r="R403">
        <v>69.144783961862387</v>
      </c>
      <c r="S403">
        <v>77.606913112457718</v>
      </c>
      <c r="T403">
        <v>91.031384517494516</v>
      </c>
      <c r="U403">
        <v>4.55</v>
      </c>
      <c r="V403">
        <v>3.5917000000000003</v>
      </c>
      <c r="W403">
        <v>2.0699999999999998</v>
      </c>
      <c r="X403">
        <v>28.792800000000007</v>
      </c>
    </row>
    <row r="404" spans="1:24" x14ac:dyDescent="0.15">
      <c r="A404" t="s">
        <v>1097</v>
      </c>
      <c r="B404" s="44" t="s">
        <v>354</v>
      </c>
      <c r="C404" t="s">
        <v>883</v>
      </c>
      <c r="D404" s="34" t="s">
        <v>1093</v>
      </c>
      <c r="E404">
        <v>5</v>
      </c>
      <c r="F404" t="s">
        <v>393</v>
      </c>
      <c r="G404">
        <v>4.7739391046258826</v>
      </c>
      <c r="H404">
        <v>4.5690393100956133</v>
      </c>
      <c r="I404">
        <v>8.4979994660073395</v>
      </c>
      <c r="J404">
        <v>65.565485325440676</v>
      </c>
      <c r="K404">
        <v>69.636200580420649</v>
      </c>
      <c r="L404">
        <v>914.02597402597405</v>
      </c>
      <c r="M404">
        <v>110.54727393355761</v>
      </c>
      <c r="N404">
        <v>291.31375361461215</v>
      </c>
      <c r="O404">
        <v>518.07267941611974</v>
      </c>
      <c r="P404">
        <v>352.15497317846905</v>
      </c>
      <c r="Q404">
        <v>45.362374023208282</v>
      </c>
      <c r="R404">
        <v>61.717358109979642</v>
      </c>
      <c r="S404">
        <v>75.083825110251496</v>
      </c>
      <c r="T404">
        <v>86.31578947368422</v>
      </c>
      <c r="U404">
        <v>4.3600000000000003</v>
      </c>
      <c r="V404">
        <v>3.1373596965354245</v>
      </c>
      <c r="W404">
        <v>1.89</v>
      </c>
      <c r="X404">
        <v>26.713998995664401</v>
      </c>
    </row>
    <row r="405" spans="1:24" x14ac:dyDescent="0.15">
      <c r="A405" t="s">
        <v>1097</v>
      </c>
      <c r="B405" s="44" t="s">
        <v>362</v>
      </c>
      <c r="C405" t="s">
        <v>884</v>
      </c>
      <c r="D405" s="34" t="s">
        <v>1093</v>
      </c>
      <c r="E405">
        <v>1</v>
      </c>
      <c r="F405" t="s">
        <v>393</v>
      </c>
      <c r="G405">
        <v>5.9614339737397417</v>
      </c>
      <c r="H405">
        <v>6.0962262821877378</v>
      </c>
      <c r="I405">
        <v>10.204294161610161</v>
      </c>
      <c r="J405">
        <v>80.4239556775089</v>
      </c>
      <c r="K405">
        <v>112.52276032759674</v>
      </c>
      <c r="L405">
        <v>884.11508668589045</v>
      </c>
      <c r="M405">
        <v>179.13433112582783</v>
      </c>
      <c r="N405">
        <v>223.38235294117646</v>
      </c>
      <c r="O405">
        <v>400.48384543739638</v>
      </c>
      <c r="P405">
        <v>278.57999369993701</v>
      </c>
      <c r="Q405">
        <v>68.976287879131419</v>
      </c>
      <c r="R405">
        <v>75.068756586733741</v>
      </c>
      <c r="S405">
        <v>82.306727360551591</v>
      </c>
      <c r="T405">
        <v>116.93063054242945</v>
      </c>
      <c r="U405">
        <v>4.59</v>
      </c>
      <c r="V405">
        <v>4.7591411283555685</v>
      </c>
      <c r="W405">
        <v>2.2799999999999998</v>
      </c>
      <c r="X405">
        <v>42.877274023288322</v>
      </c>
    </row>
    <row r="406" spans="1:24" x14ac:dyDescent="0.15">
      <c r="A406" t="s">
        <v>1097</v>
      </c>
      <c r="B406" s="44" t="s">
        <v>362</v>
      </c>
      <c r="C406" t="s">
        <v>885</v>
      </c>
      <c r="D406" s="34" t="s">
        <v>1093</v>
      </c>
      <c r="E406">
        <v>2</v>
      </c>
      <c r="F406" t="s">
        <v>393</v>
      </c>
      <c r="G406">
        <v>5.7113956861592801</v>
      </c>
      <c r="H406">
        <v>5.7725417423577658</v>
      </c>
      <c r="I406">
        <v>9.8518183521979346</v>
      </c>
      <c r="J406">
        <v>77.597662497704732</v>
      </c>
      <c r="K406">
        <v>98.132962375799821</v>
      </c>
      <c r="L406">
        <v>892.91869619850081</v>
      </c>
      <c r="M406">
        <v>155.82648062015505</v>
      </c>
      <c r="N406">
        <v>246.33285840707964</v>
      </c>
      <c r="O406">
        <v>421.69038914027152</v>
      </c>
      <c r="P406">
        <v>285.19783529411762</v>
      </c>
      <c r="Q406">
        <v>65.926097495734695</v>
      </c>
      <c r="R406">
        <v>72.554338754099874</v>
      </c>
      <c r="S406">
        <v>80.125269859264279</v>
      </c>
      <c r="T406">
        <v>108.04542240807288</v>
      </c>
      <c r="U406">
        <v>4.45</v>
      </c>
      <c r="V406">
        <v>3.9965551286825591</v>
      </c>
      <c r="W406">
        <v>2.39</v>
      </c>
      <c r="X406">
        <v>34.48187213930111</v>
      </c>
    </row>
    <row r="407" spans="1:24" x14ac:dyDescent="0.15">
      <c r="A407" t="s">
        <v>1097</v>
      </c>
      <c r="B407" s="44" t="s">
        <v>362</v>
      </c>
      <c r="C407" t="s">
        <v>886</v>
      </c>
      <c r="D407" s="34" t="s">
        <v>1093</v>
      </c>
      <c r="E407">
        <v>3</v>
      </c>
      <c r="F407" t="s">
        <v>393</v>
      </c>
      <c r="G407">
        <v>5.1480626815524344</v>
      </c>
      <c r="H407">
        <v>5.0378727698640065</v>
      </c>
      <c r="I407">
        <v>9.0543215395782042</v>
      </c>
      <c r="J407">
        <v>71.314642032205654</v>
      </c>
      <c r="K407">
        <v>82.882845106269826</v>
      </c>
      <c r="L407">
        <v>908.52203751240859</v>
      </c>
      <c r="M407">
        <v>131.46305900064186</v>
      </c>
      <c r="N407">
        <v>276.82321146455689</v>
      </c>
      <c r="O407">
        <v>468.83165485089165</v>
      </c>
      <c r="P407">
        <v>318.76246086322948</v>
      </c>
      <c r="Q407">
        <v>56.649882908535531</v>
      </c>
      <c r="R407">
        <v>66.104294027945116</v>
      </c>
      <c r="S407">
        <v>77.453231312391367</v>
      </c>
      <c r="T407">
        <v>91.593972102002098</v>
      </c>
      <c r="U407">
        <v>4.34</v>
      </c>
      <c r="V407">
        <v>3.5137970338110254</v>
      </c>
      <c r="W407">
        <v>2.38</v>
      </c>
      <c r="X407">
        <v>26.797501097183325</v>
      </c>
    </row>
    <row r="408" spans="1:24" x14ac:dyDescent="0.15">
      <c r="A408" t="s">
        <v>1097</v>
      </c>
      <c r="B408" s="44" t="s">
        <v>362</v>
      </c>
      <c r="C408" t="s">
        <v>887</v>
      </c>
      <c r="D408" s="34" t="s">
        <v>1093</v>
      </c>
      <c r="E408">
        <v>4</v>
      </c>
      <c r="F408" t="s">
        <v>393</v>
      </c>
      <c r="G408">
        <v>4.3298683157479259</v>
      </c>
      <c r="H408">
        <v>4.0076982309175442</v>
      </c>
      <c r="I408">
        <v>7.8346460194012968</v>
      </c>
      <c r="J408">
        <v>60.847298330693718</v>
      </c>
      <c r="K408">
        <v>66.334444933237009</v>
      </c>
      <c r="L408">
        <v>920.30153425506126</v>
      </c>
      <c r="M408">
        <v>105.36703225806451</v>
      </c>
      <c r="N408">
        <v>305.16915580543389</v>
      </c>
      <c r="O408">
        <v>527.97989179355648</v>
      </c>
      <c r="P408">
        <v>356.57026554665822</v>
      </c>
      <c r="Q408">
        <v>56.667303886738537</v>
      </c>
      <c r="R408">
        <v>56.468353556319776</v>
      </c>
      <c r="S408">
        <v>74.390749001559499</v>
      </c>
      <c r="T408">
        <v>79.336339088172323</v>
      </c>
      <c r="U408">
        <v>4.25</v>
      </c>
      <c r="V408">
        <v>3.0813256156820099</v>
      </c>
      <c r="W408">
        <v>2.2599999999999998</v>
      </c>
      <c r="X408">
        <v>22.59164569609219</v>
      </c>
    </row>
    <row r="409" spans="1:24" x14ac:dyDescent="0.15">
      <c r="A409" t="s">
        <v>1097</v>
      </c>
      <c r="B409" s="44" t="s">
        <v>362</v>
      </c>
      <c r="C409" t="s">
        <v>888</v>
      </c>
      <c r="D409" s="34" t="s">
        <v>1093</v>
      </c>
      <c r="E409">
        <v>5</v>
      </c>
      <c r="F409" t="s">
        <v>393</v>
      </c>
      <c r="G409">
        <v>3.9188963881789554</v>
      </c>
      <c r="H409">
        <v>3.5142779633947847</v>
      </c>
      <c r="I409">
        <v>7.1896727094975077</v>
      </c>
      <c r="J409">
        <v>53.362042595520364</v>
      </c>
      <c r="K409">
        <v>51.168181337098986</v>
      </c>
      <c r="L409">
        <v>922.60746683889829</v>
      </c>
      <c r="M409">
        <v>81.611025641025648</v>
      </c>
      <c r="N409">
        <v>305.19229197021752</v>
      </c>
      <c r="O409">
        <v>526.60435952864873</v>
      </c>
      <c r="P409">
        <v>356.25767553515385</v>
      </c>
      <c r="Q409">
        <v>48.888667576717552</v>
      </c>
      <c r="R409">
        <v>51.696049290042254</v>
      </c>
      <c r="S409">
        <v>71.466073231441868</v>
      </c>
      <c r="T409">
        <v>77.134281425884765</v>
      </c>
      <c r="U409">
        <v>4.1900000000000004</v>
      </c>
      <c r="V409">
        <v>2.4733913601666626</v>
      </c>
      <c r="W409">
        <v>2.0099999999999998</v>
      </c>
      <c r="X409">
        <v>19.063690215961753</v>
      </c>
    </row>
    <row r="410" spans="1:24" x14ac:dyDescent="0.15">
      <c r="A410" t="s">
        <v>1097</v>
      </c>
      <c r="B410" s="44" t="s">
        <v>369</v>
      </c>
      <c r="C410" t="s">
        <v>889</v>
      </c>
      <c r="D410" s="34" t="s">
        <v>1093</v>
      </c>
      <c r="E410">
        <v>1</v>
      </c>
      <c r="F410" t="s">
        <v>393</v>
      </c>
      <c r="G410">
        <v>5.6701047570429779</v>
      </c>
      <c r="H410">
        <v>5.6670903846087439</v>
      </c>
      <c r="I410">
        <v>9.8494165077177183</v>
      </c>
      <c r="J410">
        <v>78.855362744265548</v>
      </c>
      <c r="K410">
        <v>134.89782045583186</v>
      </c>
      <c r="L410">
        <v>898.26630441014333</v>
      </c>
      <c r="M410">
        <v>215.72869866511681</v>
      </c>
      <c r="N410">
        <v>280.17272100633778</v>
      </c>
      <c r="O410">
        <v>469.18134925782164</v>
      </c>
      <c r="P410">
        <v>318.00701910882049</v>
      </c>
      <c r="Q410">
        <v>20.0580549871427</v>
      </c>
      <c r="R410">
        <v>69.542245122095437</v>
      </c>
      <c r="S410">
        <v>84.71216207345654</v>
      </c>
      <c r="T410">
        <v>101.92944193548385</v>
      </c>
      <c r="U410">
        <v>2.5</v>
      </c>
      <c r="V410">
        <v>4.5144017971885262</v>
      </c>
      <c r="W410">
        <v>1.57</v>
      </c>
      <c r="X410">
        <v>41.140473800635661</v>
      </c>
    </row>
    <row r="411" spans="1:24" x14ac:dyDescent="0.15">
      <c r="A411" t="s">
        <v>1097</v>
      </c>
      <c r="B411" s="44" t="s">
        <v>369</v>
      </c>
      <c r="C411" t="s">
        <v>890</v>
      </c>
      <c r="D411" s="34" t="s">
        <v>1093</v>
      </c>
      <c r="E411">
        <v>2</v>
      </c>
      <c r="F411" t="s">
        <v>393</v>
      </c>
      <c r="G411">
        <v>5.2081685392744852</v>
      </c>
      <c r="H411">
        <v>5.0944506664920608</v>
      </c>
      <c r="I411">
        <v>9.162307757227989</v>
      </c>
      <c r="J411">
        <v>74.029632981718549</v>
      </c>
      <c r="K411">
        <v>115.84433123638503</v>
      </c>
      <c r="L411">
        <v>899.41264703296702</v>
      </c>
      <c r="M411">
        <v>184.46924537743163</v>
      </c>
      <c r="N411">
        <v>286.19388181818186</v>
      </c>
      <c r="O411">
        <v>480.29503503801078</v>
      </c>
      <c r="P411">
        <v>322.80414470989768</v>
      </c>
      <c r="Q411">
        <v>22.511482223779055</v>
      </c>
      <c r="R411">
        <v>65.370185174780914</v>
      </c>
      <c r="S411">
        <v>82.472550332480424</v>
      </c>
      <c r="T411">
        <v>100.92565333333332</v>
      </c>
      <c r="U411">
        <v>2.75</v>
      </c>
      <c r="V411">
        <v>4.0559368868468111</v>
      </c>
      <c r="W411">
        <v>1.56</v>
      </c>
      <c r="X411">
        <v>34.380212587237601</v>
      </c>
    </row>
    <row r="412" spans="1:24" x14ac:dyDescent="0.15">
      <c r="A412" t="s">
        <v>1097</v>
      </c>
      <c r="B412" s="44" t="s">
        <v>369</v>
      </c>
      <c r="C412" t="s">
        <v>891</v>
      </c>
      <c r="D412" s="34" t="s">
        <v>1093</v>
      </c>
      <c r="E412">
        <v>3</v>
      </c>
      <c r="F412" t="s">
        <v>393</v>
      </c>
      <c r="G412">
        <v>4.6089557466711044</v>
      </c>
      <c r="H412">
        <v>4.3637530610715869</v>
      </c>
      <c r="I412">
        <v>8.2495508286050292</v>
      </c>
      <c r="J412">
        <v>66.482390363811135</v>
      </c>
      <c r="K412">
        <v>88.424394522309882</v>
      </c>
      <c r="L412">
        <v>900.55890920043817</v>
      </c>
      <c r="M412">
        <v>140.27667285741188</v>
      </c>
      <c r="N412">
        <v>298.43808000000001</v>
      </c>
      <c r="O412">
        <v>536.7719273019228</v>
      </c>
      <c r="P412">
        <v>338.44030894568692</v>
      </c>
      <c r="Q412">
        <v>20.930919275191002</v>
      </c>
      <c r="R412">
        <v>60.037649064937071</v>
      </c>
      <c r="S412">
        <v>78.48729575986782</v>
      </c>
      <c r="T412">
        <v>99.930851724137923</v>
      </c>
      <c r="U412">
        <v>3.03</v>
      </c>
      <c r="V412">
        <v>3.7668000000000004</v>
      </c>
      <c r="W412">
        <v>1.55</v>
      </c>
      <c r="X412">
        <v>28.282443549634511</v>
      </c>
    </row>
    <row r="413" spans="1:24" x14ac:dyDescent="0.15">
      <c r="A413" t="s">
        <v>1097</v>
      </c>
      <c r="B413" s="44" t="s">
        <v>369</v>
      </c>
      <c r="C413" t="s">
        <v>892</v>
      </c>
      <c r="D413" s="34" t="s">
        <v>1093</v>
      </c>
      <c r="E413">
        <v>4</v>
      </c>
      <c r="F413" t="s">
        <v>393</v>
      </c>
      <c r="G413">
        <v>4.3049073997553915</v>
      </c>
      <c r="H413">
        <v>3.9932923454944498</v>
      </c>
      <c r="I413">
        <v>7.7816319363518387</v>
      </c>
      <c r="J413">
        <v>62.367279020666743</v>
      </c>
      <c r="K413">
        <v>78.21106954549775</v>
      </c>
      <c r="L413">
        <v>901.69859409836067</v>
      </c>
      <c r="M413">
        <v>124.06151937984497</v>
      </c>
      <c r="N413">
        <v>308.0266435973445</v>
      </c>
      <c r="O413">
        <v>539.28572008651531</v>
      </c>
      <c r="P413">
        <v>363.26905868263481</v>
      </c>
      <c r="Q413">
        <v>19.756999999999998</v>
      </c>
      <c r="R413">
        <v>56.987553295396332</v>
      </c>
      <c r="S413">
        <v>76.773201053324897</v>
      </c>
      <c r="T413">
        <v>98.868395294117633</v>
      </c>
      <c r="U413">
        <v>3.34</v>
      </c>
      <c r="V413">
        <v>3.6959754468357269</v>
      </c>
      <c r="W413">
        <v>1.53</v>
      </c>
      <c r="X413">
        <v>27.806200000000004</v>
      </c>
    </row>
    <row r="414" spans="1:24" x14ac:dyDescent="0.15">
      <c r="A414" t="s">
        <v>1097</v>
      </c>
      <c r="B414" s="44" t="s">
        <v>369</v>
      </c>
      <c r="C414" t="s">
        <v>893</v>
      </c>
      <c r="D414" s="34" t="s">
        <v>1093</v>
      </c>
      <c r="E414">
        <v>5</v>
      </c>
      <c r="F414" t="s">
        <v>393</v>
      </c>
      <c r="G414">
        <v>3.8079459150981116</v>
      </c>
      <c r="H414">
        <v>3.3897052442142548</v>
      </c>
      <c r="I414">
        <v>7.0071937856326576</v>
      </c>
      <c r="J414">
        <v>56.171208511698794</v>
      </c>
      <c r="K414">
        <v>69.516355820711212</v>
      </c>
      <c r="L414">
        <v>903.82929552889857</v>
      </c>
      <c r="M414">
        <v>110.34740947417048</v>
      </c>
      <c r="N414">
        <v>329.53408668744623</v>
      </c>
      <c r="O414">
        <v>589.71468561752511</v>
      </c>
      <c r="P414">
        <v>400.37519912857869</v>
      </c>
      <c r="Q414">
        <v>16.374013255130652</v>
      </c>
      <c r="R414">
        <v>51.370564811796577</v>
      </c>
      <c r="S414">
        <v>75.206045930788861</v>
      </c>
      <c r="T414">
        <v>96.710409638554211</v>
      </c>
      <c r="U414">
        <v>3.69</v>
      </c>
      <c r="V414">
        <v>3.2431962688845024</v>
      </c>
      <c r="W414">
        <v>1.5</v>
      </c>
      <c r="X414">
        <v>24.857500444867902</v>
      </c>
    </row>
    <row r="415" spans="1:24" x14ac:dyDescent="0.15">
      <c r="A415" t="s">
        <v>1097</v>
      </c>
      <c r="B415" s="44" t="s">
        <v>1090</v>
      </c>
      <c r="C415" t="s">
        <v>894</v>
      </c>
      <c r="D415" s="34" t="s">
        <v>1093</v>
      </c>
      <c r="E415">
        <v>1</v>
      </c>
      <c r="F415" t="s">
        <v>393</v>
      </c>
      <c r="G415">
        <v>6.3315488441819898</v>
      </c>
      <c r="H415">
        <v>6.5559789558272712</v>
      </c>
      <c r="I415">
        <v>10.744784315806561</v>
      </c>
      <c r="J415">
        <v>84.387983403628354</v>
      </c>
      <c r="K415">
        <v>167.35968182369092</v>
      </c>
      <c r="L415">
        <v>861.13552407614782</v>
      </c>
      <c r="M415">
        <v>269.85085751467221</v>
      </c>
      <c r="N415">
        <v>163.07898947689731</v>
      </c>
      <c r="O415">
        <v>221.08403429202403</v>
      </c>
      <c r="P415">
        <v>224.12382871492366</v>
      </c>
      <c r="Q415">
        <v>26.877743514302463</v>
      </c>
      <c r="R415">
        <v>78.09563520137138</v>
      </c>
      <c r="S415">
        <v>87.825584191341932</v>
      </c>
      <c r="T415">
        <v>140.88058878504674</v>
      </c>
      <c r="U415">
        <v>14.83</v>
      </c>
      <c r="V415">
        <v>3.9768739021492081</v>
      </c>
      <c r="W415">
        <v>2.1800000000000002</v>
      </c>
      <c r="X415">
        <v>33.351700000000001</v>
      </c>
    </row>
    <row r="416" spans="1:24" x14ac:dyDescent="0.15">
      <c r="A416" t="s">
        <v>1097</v>
      </c>
      <c r="B416" s="44" t="s">
        <v>1090</v>
      </c>
      <c r="C416" t="s">
        <v>895</v>
      </c>
      <c r="D416" s="34" t="s">
        <v>1093</v>
      </c>
      <c r="E416">
        <v>2</v>
      </c>
      <c r="F416" t="s">
        <v>393</v>
      </c>
      <c r="G416">
        <v>6.1457755630531592</v>
      </c>
      <c r="H416">
        <v>6.3203781754763515</v>
      </c>
      <c r="I416">
        <v>10.479383438845019</v>
      </c>
      <c r="J416">
        <v>82.370167420753461</v>
      </c>
      <c r="K416">
        <v>152.82626517865648</v>
      </c>
      <c r="L416">
        <v>866.13351370786518</v>
      </c>
      <c r="M416">
        <v>245.71339751791413</v>
      </c>
      <c r="N416">
        <v>180.08777227281698</v>
      </c>
      <c r="O416">
        <v>244.32339928037055</v>
      </c>
      <c r="P416">
        <v>245.34216830579962</v>
      </c>
      <c r="Q416">
        <v>30.918952267688429</v>
      </c>
      <c r="R416">
        <v>76.182453704987509</v>
      </c>
      <c r="S416">
        <v>86.825491430808555</v>
      </c>
      <c r="T416">
        <v>135.17479272727275</v>
      </c>
      <c r="U416">
        <v>14.75</v>
      </c>
      <c r="V416">
        <v>3.576319517166175</v>
      </c>
      <c r="W416">
        <v>2.17</v>
      </c>
      <c r="X416">
        <v>32.892400000000002</v>
      </c>
    </row>
    <row r="417" spans="1:33" x14ac:dyDescent="0.15">
      <c r="A417" t="s">
        <v>1097</v>
      </c>
      <c r="B417" s="44" t="s">
        <v>1090</v>
      </c>
      <c r="C417" t="s">
        <v>896</v>
      </c>
      <c r="D417" s="34" t="s">
        <v>1093</v>
      </c>
      <c r="E417">
        <v>3</v>
      </c>
      <c r="F417" t="s">
        <v>393</v>
      </c>
      <c r="G417">
        <v>6.0225558293661177</v>
      </c>
      <c r="H417">
        <v>6.1548538130235952</v>
      </c>
      <c r="I417">
        <v>10.313282264449187</v>
      </c>
      <c r="J417">
        <v>81.354902773980555</v>
      </c>
      <c r="K417">
        <v>148.58338719624103</v>
      </c>
      <c r="L417">
        <v>871.1399459459459</v>
      </c>
      <c r="M417">
        <v>238.62053648068667</v>
      </c>
      <c r="N417">
        <v>193.51526011560696</v>
      </c>
      <c r="O417">
        <v>260.42898648489466</v>
      </c>
      <c r="P417">
        <v>258.35621038448568</v>
      </c>
      <c r="Q417">
        <v>31.530719076925354</v>
      </c>
      <c r="R417">
        <v>74.599324937675163</v>
      </c>
      <c r="S417">
        <v>86.413040503288684</v>
      </c>
      <c r="T417">
        <v>129.57921428571427</v>
      </c>
      <c r="U417">
        <v>14.63</v>
      </c>
      <c r="V417">
        <v>3.2950754556810447</v>
      </c>
      <c r="W417">
        <v>2.16</v>
      </c>
      <c r="X417">
        <v>32.433100000000003</v>
      </c>
    </row>
    <row r="418" spans="1:33" x14ac:dyDescent="0.15">
      <c r="A418" t="s">
        <v>1097</v>
      </c>
      <c r="B418" s="44" t="s">
        <v>1090</v>
      </c>
      <c r="C418" t="s">
        <v>897</v>
      </c>
      <c r="D418" s="34" t="s">
        <v>1093</v>
      </c>
      <c r="E418">
        <v>4</v>
      </c>
      <c r="F418" t="s">
        <v>393</v>
      </c>
      <c r="G418">
        <v>5.7598045871541137</v>
      </c>
      <c r="H418">
        <v>5.8046157746457645</v>
      </c>
      <c r="I418">
        <v>9.953705850134849</v>
      </c>
      <c r="J418">
        <v>79.171123926561535</v>
      </c>
      <c r="K418">
        <v>142.19050569956758</v>
      </c>
      <c r="L418">
        <v>879.99098083427282</v>
      </c>
      <c r="M418">
        <v>227.93385714285714</v>
      </c>
      <c r="N418">
        <v>212.35843575418994</v>
      </c>
      <c r="O418">
        <v>275.41601043270344</v>
      </c>
      <c r="P418">
        <v>286.97908474576275</v>
      </c>
      <c r="Q418">
        <v>25.538908925619925</v>
      </c>
      <c r="R418">
        <v>71.303473816682356</v>
      </c>
      <c r="S418">
        <v>85.710548572396149</v>
      </c>
      <c r="T418">
        <v>119.92920353982302</v>
      </c>
      <c r="U418">
        <v>14.47</v>
      </c>
      <c r="V418">
        <v>3.3332999999999999</v>
      </c>
      <c r="W418">
        <v>2.13</v>
      </c>
      <c r="X418">
        <v>31.973800000000001</v>
      </c>
    </row>
    <row r="419" spans="1:33" x14ac:dyDescent="0.15">
      <c r="A419" t="s">
        <v>1097</v>
      </c>
      <c r="B419" s="44" t="s">
        <v>1090</v>
      </c>
      <c r="C419" t="s">
        <v>898</v>
      </c>
      <c r="D419" s="34" t="s">
        <v>1093</v>
      </c>
      <c r="E419">
        <v>5</v>
      </c>
      <c r="F419" t="s">
        <v>393</v>
      </c>
      <c r="G419">
        <v>5.0178532119380668</v>
      </c>
      <c r="H419">
        <v>4.852205692439453</v>
      </c>
      <c r="I419">
        <v>8.8836221386449434</v>
      </c>
      <c r="J419">
        <v>72.278835042695775</v>
      </c>
      <c r="K419">
        <v>131.30039441799266</v>
      </c>
      <c r="L419">
        <v>888.10364986751586</v>
      </c>
      <c r="M419">
        <v>209.86593327904171</v>
      </c>
      <c r="N419">
        <v>250.07439200383254</v>
      </c>
      <c r="O419">
        <v>331.07473166821103</v>
      </c>
      <c r="P419">
        <v>308.94787500000001</v>
      </c>
      <c r="Q419">
        <v>22.402796945446639</v>
      </c>
      <c r="R419">
        <v>62.839785722298423</v>
      </c>
      <c r="S419">
        <v>84.475418710257173</v>
      </c>
      <c r="T419">
        <v>111.16312352803502</v>
      </c>
      <c r="U419">
        <v>14.28</v>
      </c>
      <c r="V419">
        <v>3.1973507467414888</v>
      </c>
      <c r="W419">
        <v>2.1</v>
      </c>
      <c r="X419">
        <v>31.514499999999998</v>
      </c>
    </row>
    <row r="420" spans="1:33" x14ac:dyDescent="0.15">
      <c r="A420" t="s">
        <v>1097</v>
      </c>
      <c r="B420" s="44" t="s">
        <v>1091</v>
      </c>
      <c r="C420" t="s">
        <v>899</v>
      </c>
      <c r="D420" s="34" t="s">
        <v>1093</v>
      </c>
      <c r="E420">
        <v>1</v>
      </c>
      <c r="F420" t="s">
        <v>393</v>
      </c>
      <c r="G420">
        <v>6.1513236390862067</v>
      </c>
      <c r="H420">
        <v>6.2917338028713399</v>
      </c>
      <c r="I420">
        <v>10.527838996440586</v>
      </c>
      <c r="J420">
        <v>83.227148393761581</v>
      </c>
      <c r="K420">
        <v>165.90499478375699</v>
      </c>
      <c r="L420">
        <v>877.12748720411776</v>
      </c>
      <c r="M420">
        <v>267.302187044557</v>
      </c>
      <c r="N420">
        <v>151.2991987935151</v>
      </c>
      <c r="O420">
        <v>236.56653948773473</v>
      </c>
      <c r="P420">
        <v>203.62935315006533</v>
      </c>
      <c r="Q420">
        <v>25.727033173668268</v>
      </c>
      <c r="R420">
        <v>74.864918357258219</v>
      </c>
      <c r="S420">
        <v>87.561855411604355</v>
      </c>
      <c r="T420">
        <v>123.77140080283884</v>
      </c>
      <c r="U420">
        <v>17.059999999999999</v>
      </c>
      <c r="V420">
        <v>3.687739838468628</v>
      </c>
      <c r="W420">
        <v>2.73</v>
      </c>
      <c r="X420">
        <v>34.195063428743119</v>
      </c>
    </row>
    <row r="421" spans="1:33" x14ac:dyDescent="0.15">
      <c r="A421" t="s">
        <v>1097</v>
      </c>
      <c r="B421" s="44" t="s">
        <v>1091</v>
      </c>
      <c r="C421" t="s">
        <v>900</v>
      </c>
      <c r="D421" s="34" t="s">
        <v>1093</v>
      </c>
      <c r="E421">
        <v>2</v>
      </c>
      <c r="F421" t="s">
        <v>393</v>
      </c>
      <c r="G421">
        <v>6.1187764235947544</v>
      </c>
      <c r="H421">
        <v>6.2481252350604244</v>
      </c>
      <c r="I421">
        <v>10.4837450167805</v>
      </c>
      <c r="J421">
        <v>82.8877363833993</v>
      </c>
      <c r="K421">
        <v>150.59250250500918</v>
      </c>
      <c r="L421">
        <v>887.96644261931192</v>
      </c>
      <c r="M421">
        <v>241.79890391983398</v>
      </c>
      <c r="N421">
        <v>172</v>
      </c>
      <c r="O421">
        <v>256.18044943820223</v>
      </c>
      <c r="P421">
        <v>198.36452739326484</v>
      </c>
      <c r="Q421">
        <v>33.002411895306778</v>
      </c>
      <c r="R421">
        <v>74.401076420687829</v>
      </c>
      <c r="S421">
        <v>86.339171479781427</v>
      </c>
      <c r="T421">
        <v>112.51075555555555</v>
      </c>
      <c r="U421">
        <v>16.079999999999998</v>
      </c>
      <c r="V421">
        <v>3.0616176129469932</v>
      </c>
      <c r="W421">
        <v>2.66</v>
      </c>
      <c r="X421">
        <v>27.752432181524114</v>
      </c>
    </row>
    <row r="422" spans="1:33" x14ac:dyDescent="0.15">
      <c r="A422" t="s">
        <v>1097</v>
      </c>
      <c r="B422" s="44" t="s">
        <v>1091</v>
      </c>
      <c r="C422" t="s">
        <v>901</v>
      </c>
      <c r="D422" s="34" t="s">
        <v>1093</v>
      </c>
      <c r="E422">
        <v>3</v>
      </c>
      <c r="F422" t="s">
        <v>393</v>
      </c>
      <c r="G422">
        <v>5.7596952399895684</v>
      </c>
      <c r="H422">
        <v>5.7887635423635349</v>
      </c>
      <c r="I422">
        <v>9.9705733772221876</v>
      </c>
      <c r="J422">
        <v>79.583991195755672</v>
      </c>
      <c r="K422">
        <v>131.26749667946501</v>
      </c>
      <c r="L422">
        <v>897.00773480662986</v>
      </c>
      <c r="M422">
        <v>209.75323149184763</v>
      </c>
      <c r="N422">
        <v>213.20415073941811</v>
      </c>
      <c r="O422">
        <v>308.86620268921973</v>
      </c>
      <c r="P422">
        <v>271.90943856582828</v>
      </c>
      <c r="Q422">
        <v>32.714731082837147</v>
      </c>
      <c r="R422">
        <v>70.820778797733624</v>
      </c>
      <c r="S422">
        <v>84.342350370884034</v>
      </c>
      <c r="T422">
        <v>103.07368421052632</v>
      </c>
      <c r="U422">
        <v>15.11</v>
      </c>
      <c r="V422">
        <v>2.8566203771510481</v>
      </c>
      <c r="W422">
        <v>2.5</v>
      </c>
      <c r="X422">
        <v>27.743587940187631</v>
      </c>
    </row>
    <row r="423" spans="1:33" x14ac:dyDescent="0.15">
      <c r="A423" t="s">
        <v>1097</v>
      </c>
      <c r="B423" s="44" t="s">
        <v>1091</v>
      </c>
      <c r="C423" t="s">
        <v>902</v>
      </c>
      <c r="D423" s="34" t="s">
        <v>1093</v>
      </c>
      <c r="E423">
        <v>4</v>
      </c>
      <c r="F423" t="s">
        <v>393</v>
      </c>
      <c r="G423">
        <v>5.3837446839955785</v>
      </c>
      <c r="H423">
        <v>5.305011618813781</v>
      </c>
      <c r="I423">
        <v>9.4315056132729893</v>
      </c>
      <c r="J423">
        <v>76.005922454335376</v>
      </c>
      <c r="K423">
        <v>118.26324750091287</v>
      </c>
      <c r="L423">
        <v>905.59828187257847</v>
      </c>
      <c r="M423">
        <v>188.37918279569888</v>
      </c>
      <c r="N423">
        <v>252.57431249999999</v>
      </c>
      <c r="O423">
        <v>355.46546060606062</v>
      </c>
      <c r="P423">
        <v>316.10708661417328</v>
      </c>
      <c r="Q423">
        <v>34.241451906734582</v>
      </c>
      <c r="R423">
        <v>66.8108515339718</v>
      </c>
      <c r="S423">
        <v>82.666111877940452</v>
      </c>
      <c r="T423">
        <v>94.013405948827071</v>
      </c>
      <c r="U423">
        <v>14.17</v>
      </c>
      <c r="V423">
        <v>2.8013111769132966</v>
      </c>
      <c r="W423">
        <v>2.25</v>
      </c>
      <c r="X423">
        <v>27.203345679170617</v>
      </c>
    </row>
    <row r="424" spans="1:33" x14ac:dyDescent="0.15">
      <c r="A424" t="s">
        <v>1097</v>
      </c>
      <c r="B424" s="44" t="s">
        <v>1091</v>
      </c>
      <c r="C424" t="s">
        <v>903</v>
      </c>
      <c r="D424" s="34" t="s">
        <v>1093</v>
      </c>
      <c r="E424">
        <v>5</v>
      </c>
      <c r="F424" t="s">
        <v>393</v>
      </c>
      <c r="G424">
        <v>4.3866177009978902</v>
      </c>
      <c r="H424">
        <v>4.0618603343974859</v>
      </c>
      <c r="I424">
        <v>7.9358577912162822</v>
      </c>
      <c r="J424">
        <v>64.974637691060792</v>
      </c>
      <c r="K424">
        <v>92.276102679604463</v>
      </c>
      <c r="L424">
        <v>914.40412106199665</v>
      </c>
      <c r="M424">
        <v>146.40792586016238</v>
      </c>
      <c r="N424">
        <v>319.88466622577124</v>
      </c>
      <c r="O424">
        <v>440.78845581226597</v>
      </c>
      <c r="P424">
        <v>397.09053098338785</v>
      </c>
      <c r="Q424">
        <v>29.827900548732288</v>
      </c>
      <c r="R424">
        <v>56.405576924454664</v>
      </c>
      <c r="S424">
        <v>78.859142238439389</v>
      </c>
      <c r="T424">
        <v>84.895342264442249</v>
      </c>
      <c r="U424">
        <v>13.26</v>
      </c>
      <c r="V424">
        <v>2.2737825038314545</v>
      </c>
      <c r="W424">
        <v>1.9</v>
      </c>
      <c r="X424">
        <v>24.108271136252476</v>
      </c>
    </row>
    <row r="425" spans="1:33" x14ac:dyDescent="0.15">
      <c r="A425" t="s">
        <v>1097</v>
      </c>
      <c r="B425" s="44" t="s">
        <v>1092</v>
      </c>
      <c r="C425" t="s">
        <v>904</v>
      </c>
      <c r="D425" s="34" t="s">
        <v>1093</v>
      </c>
      <c r="E425">
        <v>1</v>
      </c>
      <c r="F425" t="s">
        <v>393</v>
      </c>
      <c r="G425">
        <v>5.8669264426959646</v>
      </c>
      <c r="H425">
        <v>5.9104040027913971</v>
      </c>
      <c r="I425">
        <v>10.141181265788093</v>
      </c>
      <c r="J425">
        <v>81.360076214032773</v>
      </c>
      <c r="K425">
        <v>180.4117501819278</v>
      </c>
      <c r="L425">
        <v>873.45605694320261</v>
      </c>
      <c r="M425">
        <v>291.26593641713009</v>
      </c>
      <c r="N425">
        <v>192.81706767028746</v>
      </c>
      <c r="O425">
        <v>265.37312705714226</v>
      </c>
      <c r="P425">
        <v>266.44924097120725</v>
      </c>
      <c r="Q425">
        <v>16.818160469291449</v>
      </c>
      <c r="R425">
        <v>71.364416020304262</v>
      </c>
      <c r="S425">
        <v>88.282238594492924</v>
      </c>
      <c r="T425">
        <v>126.79774999999999</v>
      </c>
      <c r="U425">
        <v>16.16</v>
      </c>
      <c r="V425">
        <v>4.9471294480792292</v>
      </c>
      <c r="W425">
        <v>2.91</v>
      </c>
      <c r="X425">
        <v>38.547029762057342</v>
      </c>
    </row>
    <row r="426" spans="1:33" x14ac:dyDescent="0.15">
      <c r="A426" t="s">
        <v>1097</v>
      </c>
      <c r="B426" s="44" t="s">
        <v>1092</v>
      </c>
      <c r="C426" t="s">
        <v>905</v>
      </c>
      <c r="D426" s="34" t="s">
        <v>1093</v>
      </c>
      <c r="E426">
        <v>2</v>
      </c>
      <c r="F426" t="s">
        <v>393</v>
      </c>
      <c r="G426">
        <v>5.5519189573572447</v>
      </c>
      <c r="H426">
        <v>5.5065071551035878</v>
      </c>
      <c r="I426">
        <v>9.6889586066905569</v>
      </c>
      <c r="J426">
        <v>77.784350452905272</v>
      </c>
      <c r="K426">
        <v>160.30783849543661</v>
      </c>
      <c r="L426">
        <v>893.61899020862529</v>
      </c>
      <c r="M426">
        <v>257.9376715624623</v>
      </c>
      <c r="N426">
        <v>246.10108235294115</v>
      </c>
      <c r="O426">
        <v>301.65894861364586</v>
      </c>
      <c r="P426">
        <v>296.38638805970146</v>
      </c>
      <c r="Q426">
        <v>17.099999999999998</v>
      </c>
      <c r="R426">
        <v>67.670089439056497</v>
      </c>
      <c r="S426">
        <v>87.094140730857745</v>
      </c>
      <c r="T426">
        <v>114.22742201834862</v>
      </c>
      <c r="U426">
        <v>16.2</v>
      </c>
      <c r="V426">
        <v>4.3065743573799242</v>
      </c>
      <c r="W426">
        <v>2.5299999999999998</v>
      </c>
      <c r="X426">
        <v>34</v>
      </c>
    </row>
    <row r="427" spans="1:33" x14ac:dyDescent="0.15">
      <c r="A427" t="s">
        <v>1097</v>
      </c>
      <c r="B427" s="44" t="s">
        <v>1092</v>
      </c>
      <c r="C427" t="s">
        <v>906</v>
      </c>
      <c r="D427" s="34" t="s">
        <v>1093</v>
      </c>
      <c r="E427">
        <v>3</v>
      </c>
      <c r="F427" t="s">
        <v>393</v>
      </c>
      <c r="G427">
        <v>5.1149408067743263</v>
      </c>
      <c r="H427">
        <v>4.9567428253503243</v>
      </c>
      <c r="I427">
        <v>9.0449563363274414</v>
      </c>
      <c r="J427">
        <v>73.596967436236895</v>
      </c>
      <c r="K427">
        <v>134.44129453397156</v>
      </c>
      <c r="L427">
        <v>897.91973244147152</v>
      </c>
      <c r="M427">
        <v>214.97086934569586</v>
      </c>
      <c r="N427">
        <v>297.59376670951235</v>
      </c>
      <c r="O427">
        <v>367.78180435783571</v>
      </c>
      <c r="P427">
        <v>347.22480596697864</v>
      </c>
      <c r="Q427">
        <v>16.149476327933524</v>
      </c>
      <c r="R427">
        <v>63.220598439168135</v>
      </c>
      <c r="S427">
        <v>84.65440348867611</v>
      </c>
      <c r="T427">
        <v>101.30097087378641</v>
      </c>
      <c r="U427">
        <v>16.100000000000001</v>
      </c>
      <c r="V427">
        <v>3.7195346535999989</v>
      </c>
      <c r="W427">
        <v>2.2000000000000002</v>
      </c>
      <c r="X427">
        <v>30.674582262093363</v>
      </c>
    </row>
    <row r="428" spans="1:33" x14ac:dyDescent="0.15">
      <c r="A428" t="s">
        <v>1097</v>
      </c>
      <c r="B428" s="44" t="s">
        <v>1092</v>
      </c>
      <c r="C428" t="s">
        <v>907</v>
      </c>
      <c r="D428" s="34" t="s">
        <v>1093</v>
      </c>
      <c r="E428">
        <v>4</v>
      </c>
      <c r="F428" t="s">
        <v>393</v>
      </c>
      <c r="G428">
        <v>4.4854255742319316</v>
      </c>
      <c r="H428">
        <v>4.1842668561731911</v>
      </c>
      <c r="I428">
        <v>8.0865428584082739</v>
      </c>
      <c r="J428">
        <v>66.968629898478213</v>
      </c>
      <c r="K428">
        <v>114.65444727282015</v>
      </c>
      <c r="L428">
        <v>900.20636144114576</v>
      </c>
      <c r="M428">
        <v>182.52631578947364</v>
      </c>
      <c r="N428">
        <v>341.1921186666666</v>
      </c>
      <c r="O428">
        <v>425.18812810627628</v>
      </c>
      <c r="P428">
        <v>402.77546628640761</v>
      </c>
      <c r="Q428">
        <v>16.245225660898086</v>
      </c>
      <c r="R428">
        <v>56.959357765346439</v>
      </c>
      <c r="S428">
        <v>82.300836203498037</v>
      </c>
      <c r="T428">
        <v>99.845624999999984</v>
      </c>
      <c r="U428">
        <v>15.84</v>
      </c>
      <c r="V428">
        <v>3.4530379552882358</v>
      </c>
      <c r="W428">
        <v>1.93</v>
      </c>
      <c r="X428">
        <v>26.355548284251999</v>
      </c>
    </row>
    <row r="429" spans="1:33" ht="15" thickBot="1" x14ac:dyDescent="0.2">
      <c r="A429" t="s">
        <v>1097</v>
      </c>
      <c r="B429" s="44" t="s">
        <v>1092</v>
      </c>
      <c r="C429" t="s">
        <v>908</v>
      </c>
      <c r="D429" s="34" t="s">
        <v>1093</v>
      </c>
      <c r="E429">
        <v>5</v>
      </c>
      <c r="F429" t="s">
        <v>393</v>
      </c>
      <c r="G429">
        <v>4.2543015052990318</v>
      </c>
      <c r="H429">
        <v>3.9038615161590067</v>
      </c>
      <c r="I429">
        <v>7.7281652105490499</v>
      </c>
      <c r="J429">
        <v>64.29120836964637</v>
      </c>
      <c r="K429">
        <v>105.52268618683108</v>
      </c>
      <c r="L429">
        <v>902.4314500200486</v>
      </c>
      <c r="M429">
        <v>167.70781468010091</v>
      </c>
      <c r="N429">
        <v>367.97069932366554</v>
      </c>
      <c r="O429">
        <v>460.25077324333358</v>
      </c>
      <c r="P429">
        <v>431.0669001530992</v>
      </c>
      <c r="Q429">
        <v>13.73553525310292</v>
      </c>
      <c r="R429">
        <v>54.647895938023161</v>
      </c>
      <c r="S429">
        <v>81.025342462125877</v>
      </c>
      <c r="T429">
        <v>97.514694148936158</v>
      </c>
      <c r="U429">
        <v>15.42</v>
      </c>
      <c r="V429">
        <v>3.1920734755594249</v>
      </c>
      <c r="W429">
        <v>1.71</v>
      </c>
      <c r="X429">
        <v>25.358343823818501</v>
      </c>
    </row>
    <row r="430" spans="1:33" ht="15" thickBot="1" x14ac:dyDescent="0.2">
      <c r="A430" t="s">
        <v>1099</v>
      </c>
      <c r="B430" s="22" t="s">
        <v>93</v>
      </c>
      <c r="C430" t="s">
        <v>909</v>
      </c>
      <c r="D430" s="34" t="s">
        <v>1093</v>
      </c>
      <c r="E430">
        <v>1</v>
      </c>
      <c r="F430">
        <v>880</v>
      </c>
      <c r="G430">
        <v>5.4730779359258985</v>
      </c>
      <c r="H430">
        <v>5.4552421371057456</v>
      </c>
      <c r="I430">
        <v>9.5230202418051757</v>
      </c>
      <c r="J430">
        <v>94.362261036454612</v>
      </c>
      <c r="K430">
        <v>109.72613084249998</v>
      </c>
      <c r="L430">
        <v>890.85675410573572</v>
      </c>
      <c r="M430">
        <v>171.54372916312371</v>
      </c>
      <c r="N430">
        <v>253.79587548809093</v>
      </c>
      <c r="O430">
        <v>466.46784995024126</v>
      </c>
      <c r="P430">
        <v>289.71235367156095</v>
      </c>
      <c r="Q430">
        <v>70.234023461543586</v>
      </c>
      <c r="R430">
        <v>69.75517643644217</v>
      </c>
      <c r="S430">
        <v>69.209219263572805</v>
      </c>
      <c r="T430">
        <v>108.89616727133159</v>
      </c>
      <c r="U430">
        <v>4.5887085999999995</v>
      </c>
      <c r="V430">
        <v>4.301057548188</v>
      </c>
      <c r="W430">
        <v>2.0894219999999999</v>
      </c>
      <c r="X430">
        <v>30.975295500000001</v>
      </c>
      <c r="Y430">
        <v>0.28321499999999999</v>
      </c>
      <c r="Z430">
        <v>4.6521173333333321</v>
      </c>
      <c r="AA430">
        <v>2.52583</v>
      </c>
      <c r="AB430">
        <v>9.9179910000000007</v>
      </c>
      <c r="AC430">
        <v>200</v>
      </c>
      <c r="AD430">
        <v>96.851904999999988</v>
      </c>
      <c r="AE430">
        <v>29.313148500000004</v>
      </c>
      <c r="AF430">
        <v>0.15</v>
      </c>
      <c r="AG430">
        <v>0.02</v>
      </c>
    </row>
    <row r="431" spans="1:33" ht="15" thickBot="1" x14ac:dyDescent="0.2">
      <c r="A431" t="s">
        <v>1099</v>
      </c>
      <c r="B431" s="22" t="s">
        <v>93</v>
      </c>
      <c r="C431" t="s">
        <v>910</v>
      </c>
      <c r="D431" s="34" t="s">
        <v>1093</v>
      </c>
      <c r="E431">
        <v>2</v>
      </c>
      <c r="F431">
        <v>880</v>
      </c>
      <c r="G431">
        <v>5.3481156602144573</v>
      </c>
      <c r="H431">
        <v>5.2957658147437137</v>
      </c>
      <c r="I431">
        <v>9.3422786133536668</v>
      </c>
      <c r="J431">
        <v>91.040571168736761</v>
      </c>
      <c r="K431">
        <v>99.735578142344309</v>
      </c>
      <c r="L431">
        <v>896.61474905869318</v>
      </c>
      <c r="M431">
        <v>156.24254477442426</v>
      </c>
      <c r="N431">
        <v>258.99778342124688</v>
      </c>
      <c r="O431">
        <v>472.40231535046848</v>
      </c>
      <c r="P431">
        <v>294.02836103112321</v>
      </c>
      <c r="Q431">
        <v>75.176163845816717</v>
      </c>
      <c r="R431">
        <v>68.506311809502108</v>
      </c>
      <c r="S431">
        <v>67.917244505061035</v>
      </c>
      <c r="T431">
        <v>103.19421030927835</v>
      </c>
      <c r="U431">
        <v>4.5887085999999995</v>
      </c>
      <c r="V431">
        <v>4.0623598463759985</v>
      </c>
      <c r="W431">
        <v>1.9044090000000002</v>
      </c>
      <c r="X431">
        <v>30.345295500000006</v>
      </c>
      <c r="Y431">
        <v>0.301375</v>
      </c>
      <c r="Z431">
        <v>4.9575733333333334</v>
      </c>
      <c r="AA431">
        <v>2.26213</v>
      </c>
      <c r="AB431">
        <v>8.7911280000000005</v>
      </c>
      <c r="AC431">
        <v>125</v>
      </c>
      <c r="AD431">
        <v>87.529794999999993</v>
      </c>
      <c r="AE431">
        <v>26.748148500000003</v>
      </c>
      <c r="AF431">
        <v>0.05</v>
      </c>
      <c r="AG431">
        <v>0.02</v>
      </c>
    </row>
    <row r="432" spans="1:33" ht="15" thickBot="1" x14ac:dyDescent="0.2">
      <c r="A432" t="s">
        <v>1099</v>
      </c>
      <c r="B432" s="22" t="s">
        <v>93</v>
      </c>
      <c r="C432" t="s">
        <v>911</v>
      </c>
      <c r="D432" s="34" t="s">
        <v>1093</v>
      </c>
      <c r="E432">
        <v>3</v>
      </c>
      <c r="F432">
        <v>880</v>
      </c>
      <c r="G432">
        <v>5.0920155698860885</v>
      </c>
      <c r="H432">
        <v>4.975776848028981</v>
      </c>
      <c r="I432">
        <v>8.9630892182956767</v>
      </c>
      <c r="J432">
        <v>85.479689865534198</v>
      </c>
      <c r="K432">
        <v>86.605839402686883</v>
      </c>
      <c r="L432">
        <v>900.37359901907985</v>
      </c>
      <c r="M432">
        <v>136.18472606129592</v>
      </c>
      <c r="N432">
        <v>277.94473546842505</v>
      </c>
      <c r="O432">
        <v>506.07349898643025</v>
      </c>
      <c r="P432">
        <v>315.33636847674182</v>
      </c>
      <c r="Q432">
        <v>70.438894397888262</v>
      </c>
      <c r="R432">
        <v>66.052604707605809</v>
      </c>
      <c r="S432">
        <v>66.102479687835313</v>
      </c>
      <c r="T432">
        <v>99.44769629957878</v>
      </c>
      <c r="U432">
        <v>4.5887085999999995</v>
      </c>
      <c r="V432">
        <v>3.8236621445639991</v>
      </c>
      <c r="W432">
        <v>1.7553959999999997</v>
      </c>
      <c r="X432">
        <v>28.815295500000001</v>
      </c>
      <c r="Y432">
        <v>0.30913499999999999</v>
      </c>
      <c r="Z432">
        <v>5.0327893333333336</v>
      </c>
      <c r="AA432">
        <v>2.0269299999999997</v>
      </c>
      <c r="AB432">
        <v>7.8687630000000013</v>
      </c>
      <c r="AC432">
        <v>125</v>
      </c>
      <c r="AD432">
        <v>79.270564999999991</v>
      </c>
      <c r="AE432">
        <v>24.633148500000001</v>
      </c>
      <c r="AF432">
        <v>0.05</v>
      </c>
      <c r="AG432">
        <v>0.02</v>
      </c>
    </row>
    <row r="433" spans="1:33" ht="15" thickBot="1" x14ac:dyDescent="0.2">
      <c r="A433" t="s">
        <v>1099</v>
      </c>
      <c r="B433" s="22" t="s">
        <v>93</v>
      </c>
      <c r="C433" t="s">
        <v>912</v>
      </c>
      <c r="D433" s="34" t="s">
        <v>1093</v>
      </c>
      <c r="E433">
        <v>4</v>
      </c>
      <c r="F433">
        <v>880</v>
      </c>
      <c r="G433">
        <v>4.9424186556096501</v>
      </c>
      <c r="H433">
        <v>4.7887945006047605</v>
      </c>
      <c r="I433">
        <v>8.740634684668235</v>
      </c>
      <c r="J433">
        <v>81.169452915717102</v>
      </c>
      <c r="K433">
        <v>76.940223278095772</v>
      </c>
      <c r="L433">
        <v>904.51571535237213</v>
      </c>
      <c r="M433">
        <v>121.45016355555558</v>
      </c>
      <c r="N433">
        <v>287.95516692583635</v>
      </c>
      <c r="O433">
        <v>524.85780967469555</v>
      </c>
      <c r="P433">
        <v>332.14025795918377</v>
      </c>
      <c r="Q433">
        <v>66.079938154991126</v>
      </c>
      <c r="R433">
        <v>64.111877625590495</v>
      </c>
      <c r="S433">
        <v>64.627180626981641</v>
      </c>
      <c r="T433">
        <v>95.327850234348745</v>
      </c>
      <c r="U433">
        <v>4.5887085999999995</v>
      </c>
      <c r="V433">
        <v>3.5849644427519993</v>
      </c>
      <c r="W433">
        <v>1.6423829999999999</v>
      </c>
      <c r="X433">
        <v>26.385295500000002</v>
      </c>
      <c r="Y433">
        <v>0.30649499999999996</v>
      </c>
      <c r="Z433">
        <v>4.8777653333333335</v>
      </c>
      <c r="AA433">
        <v>1.82023</v>
      </c>
      <c r="AB433">
        <v>7.1508959999999995</v>
      </c>
      <c r="AC433">
        <v>125</v>
      </c>
      <c r="AD433">
        <v>72.074214999999995</v>
      </c>
      <c r="AE433">
        <v>22.968148500000005</v>
      </c>
      <c r="AF433">
        <v>0.05</v>
      </c>
      <c r="AG433">
        <v>0.02</v>
      </c>
    </row>
    <row r="434" spans="1:33" x14ac:dyDescent="0.15">
      <c r="A434" t="s">
        <v>1099</v>
      </c>
      <c r="B434" s="22" t="s">
        <v>93</v>
      </c>
      <c r="C434" t="s">
        <v>913</v>
      </c>
      <c r="D434" s="34" t="s">
        <v>1093</v>
      </c>
      <c r="E434">
        <v>5</v>
      </c>
      <c r="F434">
        <v>880</v>
      </c>
      <c r="G434">
        <v>4.5087206607042747</v>
      </c>
      <c r="H434">
        <v>4.2519880448272556</v>
      </c>
      <c r="I434">
        <v>8.0859866112468133</v>
      </c>
      <c r="J434">
        <v>72.937038103607691</v>
      </c>
      <c r="K434">
        <v>64.082444186008019</v>
      </c>
      <c r="L434">
        <v>906.41784418241252</v>
      </c>
      <c r="M434">
        <v>101.82272124995832</v>
      </c>
      <c r="N434">
        <v>314.75351198207352</v>
      </c>
      <c r="O434">
        <v>571.73347923316601</v>
      </c>
      <c r="P434">
        <v>365.39882774882904</v>
      </c>
      <c r="Q434">
        <v>57.950645377827122</v>
      </c>
      <c r="R434">
        <v>59.176246137393633</v>
      </c>
      <c r="S434">
        <v>62.548752150441743</v>
      </c>
      <c r="T434">
        <v>93.281757544488812</v>
      </c>
      <c r="U434">
        <v>4.5887085999999995</v>
      </c>
      <c r="V434">
        <v>3.3462667409399995</v>
      </c>
      <c r="W434">
        <v>1.5653700000000002</v>
      </c>
      <c r="X434">
        <v>23.0552955</v>
      </c>
      <c r="Y434">
        <v>0.29345499999999997</v>
      </c>
      <c r="Z434">
        <v>4.4925013333333341</v>
      </c>
      <c r="AA434">
        <v>1.6420300000000001</v>
      </c>
      <c r="AB434">
        <v>6.6375270000000004</v>
      </c>
      <c r="AC434">
        <v>75</v>
      </c>
      <c r="AD434">
        <v>65.940744999999993</v>
      </c>
      <c r="AE434">
        <v>21.753148500000005</v>
      </c>
      <c r="AF434">
        <v>0.05</v>
      </c>
      <c r="AG434">
        <v>0.02</v>
      </c>
    </row>
    <row r="435" spans="1:33" x14ac:dyDescent="0.15">
      <c r="A435" t="s">
        <v>1099</v>
      </c>
      <c r="B435" s="44" t="s">
        <v>97</v>
      </c>
      <c r="C435" t="s">
        <v>914</v>
      </c>
      <c r="D435" s="34" t="s">
        <v>1093</v>
      </c>
      <c r="E435">
        <v>1</v>
      </c>
      <c r="F435">
        <v>880</v>
      </c>
      <c r="G435">
        <v>5.6937657499840242</v>
      </c>
      <c r="H435">
        <v>5.7484092859915226</v>
      </c>
      <c r="I435">
        <v>9.8283105085939191</v>
      </c>
      <c r="J435">
        <v>95.406512832746799</v>
      </c>
      <c r="K435">
        <v>105.4575530244324</v>
      </c>
      <c r="L435">
        <v>888.61657823106816</v>
      </c>
      <c r="M435">
        <v>164.98291351407977</v>
      </c>
      <c r="N435">
        <v>232.54279012734747</v>
      </c>
      <c r="O435">
        <v>424.46083260507731</v>
      </c>
      <c r="P435">
        <v>267.28620277395254</v>
      </c>
      <c r="Q435">
        <v>97.97598477805451</v>
      </c>
      <c r="R435">
        <v>72.603564447678536</v>
      </c>
      <c r="S435">
        <v>68.736975071522266</v>
      </c>
      <c r="T435">
        <v>111.08667184057404</v>
      </c>
      <c r="U435">
        <v>4.5887085999999995</v>
      </c>
      <c r="V435">
        <v>4.301057548188</v>
      </c>
      <c r="W435">
        <v>2.0894219999999999</v>
      </c>
      <c r="X435">
        <v>30.975295500000001</v>
      </c>
      <c r="Y435">
        <v>0.28321499999999999</v>
      </c>
      <c r="Z435">
        <v>5.8611240000000002</v>
      </c>
      <c r="AA435">
        <v>2.52583</v>
      </c>
      <c r="AB435">
        <v>9.278653499999999</v>
      </c>
      <c r="AC435">
        <v>200</v>
      </c>
      <c r="AD435">
        <v>77.515899999999988</v>
      </c>
      <c r="AE435">
        <v>27.964008</v>
      </c>
      <c r="AF435">
        <v>0.15</v>
      </c>
      <c r="AG435">
        <v>0.02</v>
      </c>
    </row>
    <row r="436" spans="1:33" x14ac:dyDescent="0.15">
      <c r="A436" t="s">
        <v>1099</v>
      </c>
      <c r="B436" s="44" t="s">
        <v>97</v>
      </c>
      <c r="C436" t="s">
        <v>915</v>
      </c>
      <c r="D436" s="34" t="s">
        <v>1093</v>
      </c>
      <c r="E436">
        <v>2</v>
      </c>
      <c r="F436">
        <v>880</v>
      </c>
      <c r="G436">
        <v>5.6393926991410455</v>
      </c>
      <c r="H436">
        <v>5.6727311686115192</v>
      </c>
      <c r="I436">
        <v>9.7570456503256899</v>
      </c>
      <c r="J436">
        <v>93.440195040534007</v>
      </c>
      <c r="K436">
        <v>98.361772820545298</v>
      </c>
      <c r="L436">
        <v>896.35468329196863</v>
      </c>
      <c r="M436">
        <v>154.13828691252863</v>
      </c>
      <c r="N436">
        <v>237.14635810849049</v>
      </c>
      <c r="O436">
        <v>433.67868146983125</v>
      </c>
      <c r="P436">
        <v>273.23645147680855</v>
      </c>
      <c r="Q436">
        <v>111.09090356723715</v>
      </c>
      <c r="R436">
        <v>71.866857672579101</v>
      </c>
      <c r="S436">
        <v>67.745445147489619</v>
      </c>
      <c r="T436">
        <v>103.44835101439278</v>
      </c>
      <c r="U436">
        <v>4.5887085999999995</v>
      </c>
      <c r="V436">
        <v>4.0623598463759985</v>
      </c>
      <c r="W436">
        <v>1.9044090000000002</v>
      </c>
      <c r="X436">
        <v>30.345295500000006</v>
      </c>
      <c r="Y436">
        <v>0.301375</v>
      </c>
      <c r="Z436">
        <v>6.1665799999999997</v>
      </c>
      <c r="AA436">
        <v>2.26213</v>
      </c>
      <c r="AB436">
        <v>8.1517904999999988</v>
      </c>
      <c r="AC436">
        <v>125</v>
      </c>
      <c r="AD436">
        <v>68.193789999999993</v>
      </c>
      <c r="AE436">
        <v>25.399007999999998</v>
      </c>
      <c r="AF436">
        <v>0.05</v>
      </c>
      <c r="AG436">
        <v>0.02</v>
      </c>
    </row>
    <row r="437" spans="1:33" x14ac:dyDescent="0.15">
      <c r="A437" t="s">
        <v>1099</v>
      </c>
      <c r="B437" s="44" t="s">
        <v>97</v>
      </c>
      <c r="C437" t="s">
        <v>916</v>
      </c>
      <c r="D437" s="34" t="s">
        <v>1093</v>
      </c>
      <c r="E437">
        <v>3</v>
      </c>
      <c r="F437">
        <v>880</v>
      </c>
      <c r="G437">
        <v>5.381959756900784</v>
      </c>
      <c r="H437">
        <v>5.3464079755621547</v>
      </c>
      <c r="I437">
        <v>9.3834731010572696</v>
      </c>
      <c r="J437">
        <v>88.192710161721749</v>
      </c>
      <c r="K437">
        <v>87.030995096352569</v>
      </c>
      <c r="L437">
        <v>900.23627439326003</v>
      </c>
      <c r="M437">
        <v>136.83346384647155</v>
      </c>
      <c r="N437">
        <v>252.07271962754649</v>
      </c>
      <c r="O437">
        <v>462.78164741441066</v>
      </c>
      <c r="P437">
        <v>291.44492220439798</v>
      </c>
      <c r="Q437">
        <v>101.18720540417075</v>
      </c>
      <c r="R437">
        <v>69.15026377270226</v>
      </c>
      <c r="S437">
        <v>66.16406141156989</v>
      </c>
      <c r="T437">
        <v>99.556390934188599</v>
      </c>
      <c r="U437">
        <v>4.5887085999999995</v>
      </c>
      <c r="V437">
        <v>3.8236621445639991</v>
      </c>
      <c r="W437">
        <v>1.7553959999999997</v>
      </c>
      <c r="X437">
        <v>28.815295500000001</v>
      </c>
      <c r="Y437">
        <v>0.30913499999999999</v>
      </c>
      <c r="Z437">
        <v>6.2417959999999999</v>
      </c>
      <c r="AA437">
        <v>2.0269299999999997</v>
      </c>
      <c r="AB437">
        <v>7.2294255000000005</v>
      </c>
      <c r="AC437">
        <v>125</v>
      </c>
      <c r="AD437">
        <v>59.934559999999998</v>
      </c>
      <c r="AE437">
        <v>23.284008</v>
      </c>
      <c r="AF437">
        <v>0.05</v>
      </c>
      <c r="AG437">
        <v>0.02</v>
      </c>
    </row>
    <row r="438" spans="1:33" x14ac:dyDescent="0.15">
      <c r="A438" t="s">
        <v>1099</v>
      </c>
      <c r="B438" s="44" t="s">
        <v>97</v>
      </c>
      <c r="C438" t="s">
        <v>917</v>
      </c>
      <c r="D438" s="34" t="s">
        <v>1093</v>
      </c>
      <c r="E438">
        <v>4</v>
      </c>
      <c r="F438">
        <v>880</v>
      </c>
      <c r="G438">
        <v>5.0944286644074239</v>
      </c>
      <c r="H438">
        <v>4.9721726209881298</v>
      </c>
      <c r="I438">
        <v>8.9733581404078997</v>
      </c>
      <c r="J438">
        <v>82.744620924745817</v>
      </c>
      <c r="K438">
        <v>77.249475173839443</v>
      </c>
      <c r="L438">
        <v>910.61099166632857</v>
      </c>
      <c r="M438">
        <v>121.94896984615384</v>
      </c>
      <c r="N438">
        <v>264.49395045497823</v>
      </c>
      <c r="O438">
        <v>493.95043517537658</v>
      </c>
      <c r="P438">
        <v>312.64510942570331</v>
      </c>
      <c r="Q438">
        <v>91.621362575217475</v>
      </c>
      <c r="R438">
        <v>65.383364455493123</v>
      </c>
      <c r="S438">
        <v>64.596401413814164</v>
      </c>
      <c r="T438">
        <v>89.301786415684262</v>
      </c>
      <c r="U438">
        <v>4.5887085999999995</v>
      </c>
      <c r="V438">
        <v>3.5849644427519993</v>
      </c>
      <c r="W438">
        <v>1.6423829999999999</v>
      </c>
      <c r="X438">
        <v>26.385295500000002</v>
      </c>
      <c r="Y438">
        <v>0.30649499999999996</v>
      </c>
      <c r="Z438">
        <v>6.0867719999999998</v>
      </c>
      <c r="AA438">
        <v>1.82023</v>
      </c>
      <c r="AB438">
        <v>6.5115584999999987</v>
      </c>
      <c r="AC438">
        <v>125</v>
      </c>
      <c r="AD438">
        <v>52.738209999999995</v>
      </c>
      <c r="AE438">
        <v>21.619008000000004</v>
      </c>
      <c r="AF438">
        <v>0.05</v>
      </c>
      <c r="AG438">
        <v>0.02</v>
      </c>
    </row>
    <row r="439" spans="1:33" x14ac:dyDescent="0.15">
      <c r="A439" t="s">
        <v>1099</v>
      </c>
      <c r="B439" s="44" t="s">
        <v>97</v>
      </c>
      <c r="C439" t="s">
        <v>918</v>
      </c>
      <c r="D439" s="34" t="s">
        <v>1093</v>
      </c>
      <c r="E439">
        <v>5</v>
      </c>
      <c r="F439">
        <v>880</v>
      </c>
      <c r="G439">
        <v>4.7966278564745055</v>
      </c>
      <c r="H439">
        <v>4.59592458215071</v>
      </c>
      <c r="I439">
        <v>8.5333878438202664</v>
      </c>
      <c r="J439">
        <v>76.451863862096843</v>
      </c>
      <c r="K439">
        <v>66.155535132280363</v>
      </c>
      <c r="L439">
        <v>916.99129488574533</v>
      </c>
      <c r="M439">
        <v>105.03637315466528</v>
      </c>
      <c r="N439">
        <v>290.72400257821516</v>
      </c>
      <c r="O439">
        <v>536.89553171023101</v>
      </c>
      <c r="P439">
        <v>342.20246684548579</v>
      </c>
      <c r="Q439">
        <v>79.873988674138872</v>
      </c>
      <c r="R439">
        <v>61.743625022555577</v>
      </c>
      <c r="S439">
        <v>62.769008402556366</v>
      </c>
      <c r="T439">
        <v>82.901234567901241</v>
      </c>
      <c r="U439">
        <v>4.5887085999999995</v>
      </c>
      <c r="V439">
        <v>3.3462667409399995</v>
      </c>
      <c r="W439">
        <v>1.5653700000000002</v>
      </c>
      <c r="X439">
        <v>23.0552955</v>
      </c>
      <c r="Y439">
        <v>0.29345499999999997</v>
      </c>
      <c r="Z439">
        <v>5.7015080000000005</v>
      </c>
      <c r="AA439">
        <v>1.6420300000000001</v>
      </c>
      <c r="AB439">
        <v>5.9981894999999996</v>
      </c>
      <c r="AC439">
        <v>75</v>
      </c>
      <c r="AD439">
        <v>46.60474</v>
      </c>
      <c r="AE439">
        <v>20.404008000000001</v>
      </c>
      <c r="AF439">
        <v>0.05</v>
      </c>
      <c r="AG439">
        <v>0.02</v>
      </c>
    </row>
    <row r="440" spans="1:33" x14ac:dyDescent="0.15">
      <c r="A440" t="s">
        <v>1099</v>
      </c>
      <c r="B440" s="44" t="s">
        <v>214</v>
      </c>
      <c r="C440" t="s">
        <v>919</v>
      </c>
      <c r="D440" s="34" t="s">
        <v>1093</v>
      </c>
      <c r="E440">
        <v>1</v>
      </c>
      <c r="F440">
        <v>880</v>
      </c>
      <c r="G440">
        <v>5.5270784969490698</v>
      </c>
      <c r="H440">
        <v>5.5305762308614437</v>
      </c>
      <c r="I440">
        <v>9.5941004982379052</v>
      </c>
      <c r="J440">
        <v>95.46314615713986</v>
      </c>
      <c r="K440">
        <v>113.05659374260375</v>
      </c>
      <c r="L440">
        <v>885.23016360559757</v>
      </c>
      <c r="M440">
        <v>176.64557051168927</v>
      </c>
      <c r="N440">
        <v>228.53029284471253</v>
      </c>
      <c r="O440">
        <v>408.59936018006454</v>
      </c>
      <c r="P440">
        <v>268.1566730986554</v>
      </c>
      <c r="Q440">
        <v>68.624541167160132</v>
      </c>
      <c r="R440">
        <v>70.551127723491362</v>
      </c>
      <c r="S440">
        <v>69.667050665243579</v>
      </c>
      <c r="T440">
        <v>114.49636893692438</v>
      </c>
      <c r="U440">
        <v>5.7734312999999995</v>
      </c>
      <c r="V440">
        <v>4.2811643615939996</v>
      </c>
      <c r="W440">
        <v>2.219697</v>
      </c>
      <c r="X440">
        <v>32.458954500000004</v>
      </c>
      <c r="Y440">
        <v>0.21395666666666668</v>
      </c>
      <c r="Z440">
        <v>4.6521173333333321</v>
      </c>
      <c r="AA440">
        <v>2.52583</v>
      </c>
      <c r="AB440">
        <v>9.9179910000000007</v>
      </c>
      <c r="AC440">
        <v>200</v>
      </c>
      <c r="AD440">
        <v>96.851904999999988</v>
      </c>
      <c r="AE440">
        <v>29.313148500000004</v>
      </c>
      <c r="AF440">
        <v>0.15</v>
      </c>
      <c r="AG440">
        <v>0.02</v>
      </c>
    </row>
    <row r="441" spans="1:33" x14ac:dyDescent="0.15">
      <c r="A441" t="s">
        <v>1099</v>
      </c>
      <c r="B441" s="44" t="s">
        <v>214</v>
      </c>
      <c r="C441" t="s">
        <v>920</v>
      </c>
      <c r="D441" s="34" t="s">
        <v>1093</v>
      </c>
      <c r="E441">
        <v>2</v>
      </c>
      <c r="F441">
        <v>880</v>
      </c>
      <c r="G441">
        <v>5.4194759081113286</v>
      </c>
      <c r="H441">
        <v>5.3914645982423899</v>
      </c>
      <c r="I441">
        <v>9.440687806883119</v>
      </c>
      <c r="J441">
        <v>92.426241954380941</v>
      </c>
      <c r="K441">
        <v>103.28130908973094</v>
      </c>
      <c r="L441">
        <v>891.76675668151438</v>
      </c>
      <c r="M441">
        <v>161.65689555979455</v>
      </c>
      <c r="N441">
        <v>234.20861169854572</v>
      </c>
      <c r="O441">
        <v>417.94684903989963</v>
      </c>
      <c r="P441">
        <v>274.86730802960841</v>
      </c>
      <c r="Q441">
        <v>77.655896946880986</v>
      </c>
      <c r="R441">
        <v>69.423885910585355</v>
      </c>
      <c r="S441">
        <v>68.427245972060533</v>
      </c>
      <c r="T441">
        <v>107.93183823529412</v>
      </c>
      <c r="U441">
        <v>5.7734312999999995</v>
      </c>
      <c r="V441">
        <v>4.0225734731879994</v>
      </c>
      <c r="W441">
        <v>2.0346840000000004</v>
      </c>
      <c r="X441">
        <v>31.828954500000005</v>
      </c>
      <c r="Y441">
        <v>0.23211666666666667</v>
      </c>
      <c r="Z441">
        <v>4.9575733333333334</v>
      </c>
      <c r="AA441">
        <v>2.26213</v>
      </c>
      <c r="AB441">
        <v>8.7911280000000005</v>
      </c>
      <c r="AC441">
        <v>125</v>
      </c>
      <c r="AD441">
        <v>87.529794999999993</v>
      </c>
      <c r="AE441">
        <v>26.748148500000003</v>
      </c>
      <c r="AF441">
        <v>0.05</v>
      </c>
      <c r="AG441">
        <v>0.02</v>
      </c>
    </row>
    <row r="442" spans="1:33" x14ac:dyDescent="0.15">
      <c r="A442" t="s">
        <v>1099</v>
      </c>
      <c r="B442" s="44" t="s">
        <v>214</v>
      </c>
      <c r="C442" t="s">
        <v>921</v>
      </c>
      <c r="D442" s="34" t="s">
        <v>1093</v>
      </c>
      <c r="E442">
        <v>3</v>
      </c>
      <c r="F442">
        <v>880</v>
      </c>
      <c r="G442">
        <v>5.1130157083244328</v>
      </c>
      <c r="H442">
        <v>5.0074058919236863</v>
      </c>
      <c r="I442">
        <v>8.9887921902107948</v>
      </c>
      <c r="J442">
        <v>86.706864768075235</v>
      </c>
      <c r="K442">
        <v>91.192534890172922</v>
      </c>
      <c r="L442">
        <v>894.38389917993686</v>
      </c>
      <c r="M442">
        <v>143.16538915775965</v>
      </c>
      <c r="N442">
        <v>251.68363765465986</v>
      </c>
      <c r="O442">
        <v>446.88980599307058</v>
      </c>
      <c r="P442">
        <v>293.43008244191299</v>
      </c>
      <c r="Q442">
        <v>71.45022577619865</v>
      </c>
      <c r="R442">
        <v>66.411143153793674</v>
      </c>
      <c r="S442">
        <v>66.822961897844536</v>
      </c>
      <c r="T442">
        <v>105.42334041825843</v>
      </c>
      <c r="U442">
        <v>5.7734312999999995</v>
      </c>
      <c r="V442">
        <v>3.7639825847819997</v>
      </c>
      <c r="W442">
        <v>1.8856710000000001</v>
      </c>
      <c r="X442">
        <v>30.298954500000004</v>
      </c>
      <c r="Y442">
        <v>0.23987666666666665</v>
      </c>
      <c r="Z442">
        <v>5.0327893333333336</v>
      </c>
      <c r="AA442">
        <v>2.0269299999999997</v>
      </c>
      <c r="AB442">
        <v>7.8687630000000013</v>
      </c>
      <c r="AC442">
        <v>125</v>
      </c>
      <c r="AD442">
        <v>79.270564999999991</v>
      </c>
      <c r="AE442">
        <v>24.633148500000001</v>
      </c>
      <c r="AF442">
        <v>0.05</v>
      </c>
      <c r="AG442">
        <v>0.02</v>
      </c>
    </row>
    <row r="443" spans="1:33" x14ac:dyDescent="0.15">
      <c r="A443" t="s">
        <v>1099</v>
      </c>
      <c r="B443" s="44" t="s">
        <v>214</v>
      </c>
      <c r="C443" t="s">
        <v>922</v>
      </c>
      <c r="D443" s="34" t="s">
        <v>1093</v>
      </c>
      <c r="E443">
        <v>4</v>
      </c>
      <c r="F443">
        <v>880</v>
      </c>
      <c r="G443">
        <v>4.9769958129071634</v>
      </c>
      <c r="H443">
        <v>4.8339215545787555</v>
      </c>
      <c r="I443">
        <v>8.790219152625216</v>
      </c>
      <c r="J443">
        <v>83.222625766126384</v>
      </c>
      <c r="K443">
        <v>82.686930574510313</v>
      </c>
      <c r="L443">
        <v>900.06785574121375</v>
      </c>
      <c r="M443">
        <v>130.20061527777779</v>
      </c>
      <c r="N443">
        <v>262.36868312141803</v>
      </c>
      <c r="O443">
        <v>464.20338737398032</v>
      </c>
      <c r="P443">
        <v>311.17504828571424</v>
      </c>
      <c r="Q443">
        <v>66.609447000130075</v>
      </c>
      <c r="R443">
        <v>64.793817334414484</v>
      </c>
      <c r="S443">
        <v>65.543203316073999</v>
      </c>
      <c r="T443">
        <v>99.771240312664574</v>
      </c>
      <c r="U443">
        <v>5.7734312999999995</v>
      </c>
      <c r="V443">
        <v>3.5053916963759995</v>
      </c>
      <c r="W443">
        <v>1.7726580000000001</v>
      </c>
      <c r="X443">
        <v>27.868954500000005</v>
      </c>
      <c r="Y443">
        <v>0.23723666666666668</v>
      </c>
      <c r="Z443">
        <v>4.8777653333333335</v>
      </c>
      <c r="AA443">
        <v>1.82023</v>
      </c>
      <c r="AB443">
        <v>7.1508959999999995</v>
      </c>
      <c r="AC443">
        <v>125</v>
      </c>
      <c r="AD443">
        <v>72.074214999999995</v>
      </c>
      <c r="AE443">
        <v>22.968148500000005</v>
      </c>
      <c r="AF443">
        <v>0.05</v>
      </c>
      <c r="AG443">
        <v>0.02</v>
      </c>
    </row>
    <row r="444" spans="1:33" x14ac:dyDescent="0.15">
      <c r="A444" t="s">
        <v>1099</v>
      </c>
      <c r="B444" s="44" t="s">
        <v>214</v>
      </c>
      <c r="C444" t="s">
        <v>923</v>
      </c>
      <c r="D444" s="34" t="s">
        <v>1093</v>
      </c>
      <c r="E444">
        <v>5</v>
      </c>
      <c r="F444">
        <v>880</v>
      </c>
      <c r="G444">
        <v>4.703593607787881</v>
      </c>
      <c r="H444">
        <v>4.4959389037394093</v>
      </c>
      <c r="I444">
        <v>8.3783475299506787</v>
      </c>
      <c r="J444">
        <v>77.192115631585239</v>
      </c>
      <c r="K444">
        <v>71.541815980806987</v>
      </c>
      <c r="L444">
        <v>901.98927733125083</v>
      </c>
      <c r="M444">
        <v>113.19989030232722</v>
      </c>
      <c r="N444">
        <v>288.48062856909746</v>
      </c>
      <c r="O444">
        <v>508.60097347172297</v>
      </c>
      <c r="P444">
        <v>341.85295677610503</v>
      </c>
      <c r="Q444">
        <v>59.19273790472937</v>
      </c>
      <c r="R444">
        <v>61.616917669068336</v>
      </c>
      <c r="S444">
        <v>63.81807771990745</v>
      </c>
      <c r="T444">
        <v>97.712067340801283</v>
      </c>
      <c r="U444">
        <v>5.7734312999999995</v>
      </c>
      <c r="V444">
        <v>3.2468008079699993</v>
      </c>
      <c r="W444">
        <v>1.6956450000000003</v>
      </c>
      <c r="X444">
        <v>24.538954500000003</v>
      </c>
      <c r="Y444">
        <v>0.22419666666666668</v>
      </c>
      <c r="Z444">
        <v>4.4925013333333341</v>
      </c>
      <c r="AA444">
        <v>1.6420300000000001</v>
      </c>
      <c r="AB444">
        <v>6.6375270000000004</v>
      </c>
      <c r="AC444">
        <v>75</v>
      </c>
      <c r="AD444">
        <v>65.940744999999993</v>
      </c>
      <c r="AE444">
        <v>21.753148500000005</v>
      </c>
      <c r="AF444">
        <v>0.05</v>
      </c>
      <c r="AG444">
        <v>0.02</v>
      </c>
    </row>
    <row r="445" spans="1:33" ht="15" x14ac:dyDescent="0.15">
      <c r="A445" t="s">
        <v>1099</v>
      </c>
      <c r="B445" s="68" t="s">
        <v>217</v>
      </c>
      <c r="C445" t="s">
        <v>924</v>
      </c>
      <c r="D445" s="34" t="s">
        <v>1093</v>
      </c>
      <c r="E445">
        <v>1</v>
      </c>
      <c r="F445">
        <v>880</v>
      </c>
      <c r="G445">
        <v>5.6615622159202337</v>
      </c>
      <c r="H445">
        <v>5.7108273487506054</v>
      </c>
      <c r="I445">
        <v>9.7782511488582138</v>
      </c>
      <c r="J445">
        <v>95.942153883169425</v>
      </c>
      <c r="K445">
        <v>109.74818171108687</v>
      </c>
      <c r="L445">
        <v>883.44694007154317</v>
      </c>
      <c r="M445">
        <v>171.55326886250981</v>
      </c>
      <c r="N445">
        <v>213.32391696713287</v>
      </c>
      <c r="O445">
        <v>380.44026404592381</v>
      </c>
      <c r="P445">
        <v>253.36606496198235</v>
      </c>
      <c r="Q445">
        <v>89.69005227918629</v>
      </c>
      <c r="R445">
        <v>72.357716478329252</v>
      </c>
      <c r="S445">
        <v>69.316618737779422</v>
      </c>
      <c r="T445">
        <v>116.24140454194718</v>
      </c>
      <c r="U445">
        <v>5.7734312999999995</v>
      </c>
      <c r="V445">
        <v>4.2811643615939996</v>
      </c>
      <c r="W445">
        <v>2.219697</v>
      </c>
      <c r="X445">
        <v>32.458954500000004</v>
      </c>
      <c r="Y445">
        <v>0.21395666666666668</v>
      </c>
      <c r="Z445">
        <v>5.8611240000000002</v>
      </c>
      <c r="AA445">
        <v>2.52583</v>
      </c>
      <c r="AB445">
        <v>9.278653499999999</v>
      </c>
      <c r="AC445">
        <v>200</v>
      </c>
      <c r="AD445">
        <v>77.515899999999988</v>
      </c>
      <c r="AE445">
        <v>27.964008</v>
      </c>
      <c r="AF445">
        <v>0.15</v>
      </c>
      <c r="AG445">
        <v>0.02</v>
      </c>
    </row>
    <row r="446" spans="1:33" ht="15" x14ac:dyDescent="0.15">
      <c r="A446" t="s">
        <v>1099</v>
      </c>
      <c r="B446" s="68" t="s">
        <v>217</v>
      </c>
      <c r="C446" t="s">
        <v>925</v>
      </c>
      <c r="D446" s="34" t="s">
        <v>1093</v>
      </c>
      <c r="E446">
        <v>2</v>
      </c>
      <c r="F446">
        <v>880</v>
      </c>
      <c r="G446">
        <v>5.6032423820372141</v>
      </c>
      <c r="H446">
        <v>5.632403828873807</v>
      </c>
      <c r="I446">
        <v>9.6987852921040272</v>
      </c>
      <c r="J446">
        <v>93.723582031284721</v>
      </c>
      <c r="K446">
        <v>101.59533834194025</v>
      </c>
      <c r="L446">
        <v>890.47178890633006</v>
      </c>
      <c r="M446">
        <v>159.06769359533573</v>
      </c>
      <c r="N446">
        <v>219.03901497775442</v>
      </c>
      <c r="O446">
        <v>390.6375501932016</v>
      </c>
      <c r="P446">
        <v>259.43145033040457</v>
      </c>
      <c r="Q446">
        <v>102.452589770367</v>
      </c>
      <c r="R446">
        <v>71.672223832792014</v>
      </c>
      <c r="S446">
        <v>68.237839069795001</v>
      </c>
      <c r="T446">
        <v>109.29682438157519</v>
      </c>
      <c r="U446">
        <v>5.7734312999999995</v>
      </c>
      <c r="V446">
        <v>4.0225734731879994</v>
      </c>
      <c r="W446">
        <v>2.0346840000000004</v>
      </c>
      <c r="X446">
        <v>31.828954500000005</v>
      </c>
      <c r="Y446">
        <v>0.23211666666666667</v>
      </c>
      <c r="Z446">
        <v>6.1665799999999997</v>
      </c>
      <c r="AA446">
        <v>2.26213</v>
      </c>
      <c r="AB446">
        <v>8.1517904999999988</v>
      </c>
      <c r="AC446">
        <v>125</v>
      </c>
      <c r="AD446">
        <v>68.193789999999993</v>
      </c>
      <c r="AE446">
        <v>25.399007999999998</v>
      </c>
      <c r="AF446">
        <v>0.05</v>
      </c>
      <c r="AG446">
        <v>0.02</v>
      </c>
    </row>
    <row r="447" spans="1:33" ht="15" x14ac:dyDescent="0.15">
      <c r="A447" t="s">
        <v>1099</v>
      </c>
      <c r="B447" s="68" t="s">
        <v>217</v>
      </c>
      <c r="C447" t="s">
        <v>926</v>
      </c>
      <c r="D447" s="34" t="s">
        <v>1093</v>
      </c>
      <c r="E447">
        <v>3</v>
      </c>
      <c r="F447">
        <v>880</v>
      </c>
      <c r="G447">
        <v>5.3615254936556616</v>
      </c>
      <c r="H447">
        <v>5.3231788118517374</v>
      </c>
      <c r="I447">
        <v>9.3509214835103762</v>
      </c>
      <c r="J447">
        <v>89.123560658769662</v>
      </c>
      <c r="K447">
        <v>91.32385919149192</v>
      </c>
      <c r="L447">
        <v>895.60577331363436</v>
      </c>
      <c r="M447">
        <v>143.37165285259871</v>
      </c>
      <c r="N447">
        <v>233.85454003570766</v>
      </c>
      <c r="O447">
        <v>416.99190535438669</v>
      </c>
      <c r="P447">
        <v>278.37864879213839</v>
      </c>
      <c r="Q447">
        <v>91.924776525234066</v>
      </c>
      <c r="R447">
        <v>69.154342311534833</v>
      </c>
      <c r="S447">
        <v>66.822652595784987</v>
      </c>
      <c r="T447">
        <v>104.1128433836584</v>
      </c>
      <c r="U447">
        <v>5.7734312999999995</v>
      </c>
      <c r="V447">
        <v>3.7639825847819997</v>
      </c>
      <c r="W447">
        <v>1.8856710000000001</v>
      </c>
      <c r="X447">
        <v>30.298954500000004</v>
      </c>
      <c r="Y447">
        <v>0.23987666666666665</v>
      </c>
      <c r="Z447">
        <v>6.2417959999999999</v>
      </c>
      <c r="AA447">
        <v>2.0269299999999997</v>
      </c>
      <c r="AB447">
        <v>7.2294255000000005</v>
      </c>
      <c r="AC447">
        <v>125</v>
      </c>
      <c r="AD447">
        <v>59.934559999999998</v>
      </c>
      <c r="AE447">
        <v>23.284008</v>
      </c>
      <c r="AF447">
        <v>0.05</v>
      </c>
      <c r="AG447">
        <v>0.02</v>
      </c>
    </row>
    <row r="448" spans="1:33" ht="15" x14ac:dyDescent="0.15">
      <c r="A448" t="s">
        <v>1099</v>
      </c>
      <c r="B448" s="68" t="s">
        <v>217</v>
      </c>
      <c r="C448" t="s">
        <v>927</v>
      </c>
      <c r="D448" s="34" t="s">
        <v>1093</v>
      </c>
      <c r="E448">
        <v>4</v>
      </c>
      <c r="F448">
        <v>880</v>
      </c>
      <c r="G448">
        <v>5.1632150864183286</v>
      </c>
      <c r="H448">
        <v>5.0646281922347036</v>
      </c>
      <c r="I448">
        <v>9.0688369529475477</v>
      </c>
      <c r="J448">
        <v>85.074035653828602</v>
      </c>
      <c r="K448">
        <v>83.022732943416486</v>
      </c>
      <c r="L448">
        <v>903.93069402346157</v>
      </c>
      <c r="M448">
        <v>130.73000374100721</v>
      </c>
      <c r="N448">
        <v>247.66764532911611</v>
      </c>
      <c r="O448">
        <v>445.45887809522668</v>
      </c>
      <c r="P448">
        <v>298.90064145792513</v>
      </c>
      <c r="Q448">
        <v>85.133511055869278</v>
      </c>
      <c r="R448">
        <v>66.566756716018915</v>
      </c>
      <c r="S448">
        <v>65.541314931481637</v>
      </c>
      <c r="T448">
        <v>95.973952476291544</v>
      </c>
      <c r="U448">
        <v>5.7734312999999995</v>
      </c>
      <c r="V448">
        <v>3.5053916963759995</v>
      </c>
      <c r="W448">
        <v>1.7726580000000001</v>
      </c>
      <c r="X448">
        <v>27.868954500000005</v>
      </c>
      <c r="Y448">
        <v>0.23723666666666668</v>
      </c>
      <c r="Z448">
        <v>6.0867719999999998</v>
      </c>
      <c r="AA448">
        <v>1.82023</v>
      </c>
      <c r="AB448">
        <v>6.5115584999999987</v>
      </c>
      <c r="AC448">
        <v>125</v>
      </c>
      <c r="AD448">
        <v>52.738209999999995</v>
      </c>
      <c r="AE448">
        <v>21.619008000000004</v>
      </c>
      <c r="AF448">
        <v>0.05</v>
      </c>
      <c r="AG448">
        <v>0.02</v>
      </c>
    </row>
    <row r="449" spans="1:33" ht="15" x14ac:dyDescent="0.15">
      <c r="A449" t="s">
        <v>1099</v>
      </c>
      <c r="B449" s="68" t="s">
        <v>217</v>
      </c>
      <c r="C449" t="s">
        <v>928</v>
      </c>
      <c r="D449" s="34" t="s">
        <v>1093</v>
      </c>
      <c r="E449">
        <v>5</v>
      </c>
      <c r="F449">
        <v>880</v>
      </c>
      <c r="G449">
        <v>4.8433890833774278</v>
      </c>
      <c r="H449">
        <v>4.6672269607661363</v>
      </c>
      <c r="I449">
        <v>8.5907644174927285</v>
      </c>
      <c r="J449">
        <v>78.692148231186849</v>
      </c>
      <c r="K449">
        <v>72.068469386222645</v>
      </c>
      <c r="L449">
        <v>905.00356995510515</v>
      </c>
      <c r="M449">
        <v>114.01712006699691</v>
      </c>
      <c r="N449">
        <v>273.25081657130346</v>
      </c>
      <c r="O449">
        <v>485.25397911751656</v>
      </c>
      <c r="P449">
        <v>325.93357258735409</v>
      </c>
      <c r="Q449">
        <v>75.556348655639624</v>
      </c>
      <c r="R449">
        <v>62.970089595793823</v>
      </c>
      <c r="S449">
        <v>63.863784166201434</v>
      </c>
      <c r="T449">
        <v>94.717247805509842</v>
      </c>
      <c r="U449">
        <v>5.7734312999999995</v>
      </c>
      <c r="V449">
        <v>3.2468008079699993</v>
      </c>
      <c r="W449">
        <v>1.6956450000000003</v>
      </c>
      <c r="X449">
        <v>24.538954500000003</v>
      </c>
      <c r="Y449">
        <v>0.22419666666666668</v>
      </c>
      <c r="Z449">
        <v>5.7015080000000005</v>
      </c>
      <c r="AA449">
        <v>1.6420300000000001</v>
      </c>
      <c r="AB449">
        <v>5.9981894999999996</v>
      </c>
      <c r="AC449">
        <v>75</v>
      </c>
      <c r="AD449">
        <v>46.60474</v>
      </c>
      <c r="AE449">
        <v>20.404008000000001</v>
      </c>
      <c r="AF449">
        <v>0.05</v>
      </c>
      <c r="AG449">
        <v>0.02</v>
      </c>
    </row>
    <row r="450" spans="1:33" x14ac:dyDescent="0.15">
      <c r="A450" t="s">
        <v>1099</v>
      </c>
      <c r="B450" s="44" t="s">
        <v>109</v>
      </c>
      <c r="C450" t="s">
        <v>929</v>
      </c>
      <c r="D450" s="34" t="s">
        <v>1093</v>
      </c>
      <c r="E450">
        <v>1</v>
      </c>
      <c r="F450">
        <v>880</v>
      </c>
      <c r="G450">
        <v>5.8461430011404421</v>
      </c>
      <c r="H450">
        <v>5.9374941871094986</v>
      </c>
      <c r="I450">
        <v>10.0525738080694</v>
      </c>
      <c r="J450">
        <v>101.80126471649942</v>
      </c>
      <c r="K450">
        <v>129.78764468353805</v>
      </c>
      <c r="L450">
        <v>877.96444657884035</v>
      </c>
      <c r="M450">
        <v>202.44693568105725</v>
      </c>
      <c r="N450">
        <v>187.49668088458907</v>
      </c>
      <c r="O450">
        <v>308.67524356772674</v>
      </c>
      <c r="P450">
        <v>233.52777811211919</v>
      </c>
      <c r="Q450">
        <v>72.392764771650377</v>
      </c>
      <c r="R450">
        <v>73.788660022561118</v>
      </c>
      <c r="S450">
        <v>71.464607182900281</v>
      </c>
      <c r="T450">
        <v>121.60648983067729</v>
      </c>
      <c r="U450">
        <v>9.535516265438762</v>
      </c>
      <c r="V450">
        <v>3.7286520362568947</v>
      </c>
      <c r="W450">
        <v>2.5337258890001011</v>
      </c>
      <c r="X450">
        <v>28.50985321442154</v>
      </c>
      <c r="Y450">
        <v>0.21395666666666668</v>
      </c>
      <c r="Z450">
        <v>5.8611240000000002</v>
      </c>
      <c r="AA450">
        <v>2.7923042980604813</v>
      </c>
      <c r="AB450">
        <v>9.9179910000000007</v>
      </c>
      <c r="AC450">
        <v>200</v>
      </c>
      <c r="AD450">
        <v>96.851904999999988</v>
      </c>
      <c r="AE450">
        <v>29.313148500000004</v>
      </c>
      <c r="AF450">
        <v>0.15</v>
      </c>
      <c r="AG450">
        <v>0.02</v>
      </c>
    </row>
    <row r="451" spans="1:33" x14ac:dyDescent="0.15">
      <c r="A451" t="s">
        <v>1099</v>
      </c>
      <c r="B451" s="44" t="s">
        <v>109</v>
      </c>
      <c r="C451" t="s">
        <v>930</v>
      </c>
      <c r="D451" s="34" t="s">
        <v>1093</v>
      </c>
      <c r="E451">
        <v>2</v>
      </c>
      <c r="F451">
        <v>880</v>
      </c>
      <c r="G451">
        <v>5.6781906375054447</v>
      </c>
      <c r="H451">
        <v>5.7195611210750545</v>
      </c>
      <c r="I451">
        <v>9.815714331605804</v>
      </c>
      <c r="J451">
        <v>98.327989937828278</v>
      </c>
      <c r="K451">
        <v>119.87787087339049</v>
      </c>
      <c r="L451">
        <v>884.47730364849838</v>
      </c>
      <c r="M451">
        <v>187.14983998203166</v>
      </c>
      <c r="N451">
        <v>197.8048546407536</v>
      </c>
      <c r="O451">
        <v>324.41993313781899</v>
      </c>
      <c r="P451">
        <v>243.71856310541375</v>
      </c>
      <c r="Q451">
        <v>82.267465821409616</v>
      </c>
      <c r="R451">
        <v>71.954917094238226</v>
      </c>
      <c r="S451">
        <v>70.409958669201444</v>
      </c>
      <c r="T451">
        <v>115.15956415841583</v>
      </c>
      <c r="U451">
        <v>9.535516265438762</v>
      </c>
      <c r="V451">
        <v>3.5034339971500024</v>
      </c>
      <c r="W451">
        <v>2.3225384035452956</v>
      </c>
      <c r="X451">
        <v>27.943559531589774</v>
      </c>
      <c r="Y451">
        <v>0.23211666666666667</v>
      </c>
      <c r="Z451">
        <v>6.1665799999999997</v>
      </c>
      <c r="AA451">
        <v>2.5287042980604815</v>
      </c>
      <c r="AB451">
        <v>8.7911280000000005</v>
      </c>
      <c r="AC451">
        <v>125</v>
      </c>
      <c r="AD451">
        <v>87.529794999999993</v>
      </c>
      <c r="AE451">
        <v>26.748148500000003</v>
      </c>
      <c r="AF451">
        <v>0.05</v>
      </c>
      <c r="AG451">
        <v>0.02</v>
      </c>
    </row>
    <row r="452" spans="1:33" x14ac:dyDescent="0.15">
      <c r="A452" t="s">
        <v>1099</v>
      </c>
      <c r="B452" s="44" t="s">
        <v>109</v>
      </c>
      <c r="C452" t="s">
        <v>931</v>
      </c>
      <c r="D452" s="34" t="s">
        <v>1093</v>
      </c>
      <c r="E452">
        <v>3</v>
      </c>
      <c r="F452">
        <v>880</v>
      </c>
      <c r="G452">
        <v>5.4303386644907992</v>
      </c>
      <c r="H452">
        <v>5.4014653775409602</v>
      </c>
      <c r="I452">
        <v>9.4604598433613347</v>
      </c>
      <c r="J452">
        <v>94.384066422189932</v>
      </c>
      <c r="K452">
        <v>111.87257128045516</v>
      </c>
      <c r="L452">
        <v>888.66734629472023</v>
      </c>
      <c r="M452">
        <v>174.83565680952233</v>
      </c>
      <c r="N452">
        <v>215.54057297786457</v>
      </c>
      <c r="O452">
        <v>351.22882154793376</v>
      </c>
      <c r="P452">
        <v>265.95954660546613</v>
      </c>
      <c r="Q452">
        <v>78.723316424122203</v>
      </c>
      <c r="R452">
        <v>69.290278530858131</v>
      </c>
      <c r="S452">
        <v>69.484175298052264</v>
      </c>
      <c r="T452">
        <v>110.98651288657648</v>
      </c>
      <c r="U452">
        <v>9.535516265438762</v>
      </c>
      <c r="V452">
        <v>3.2782159580431105</v>
      </c>
      <c r="W452">
        <v>2.1524439735859033</v>
      </c>
      <c r="X452">
        <v>26.568274873284047</v>
      </c>
      <c r="Y452">
        <v>0.23987666666666665</v>
      </c>
      <c r="Z452">
        <v>6.2417959999999999</v>
      </c>
      <c r="AA452">
        <v>2.2937042980604816</v>
      </c>
      <c r="AB452">
        <v>7.8687630000000013</v>
      </c>
      <c r="AC452">
        <v>125</v>
      </c>
      <c r="AD452">
        <v>79.270564999999991</v>
      </c>
      <c r="AE452">
        <v>24.633148500000001</v>
      </c>
      <c r="AF452">
        <v>0.05</v>
      </c>
      <c r="AG452">
        <v>0.02</v>
      </c>
    </row>
    <row r="453" spans="1:33" x14ac:dyDescent="0.15">
      <c r="A453" t="s">
        <v>1099</v>
      </c>
      <c r="B453" s="44" t="s">
        <v>109</v>
      </c>
      <c r="C453" t="s">
        <v>932</v>
      </c>
      <c r="D453" s="34" t="s">
        <v>1093</v>
      </c>
      <c r="E453">
        <v>4</v>
      </c>
      <c r="F453">
        <v>880</v>
      </c>
      <c r="G453">
        <v>5.293665041256066</v>
      </c>
      <c r="H453">
        <v>5.2210184628927232</v>
      </c>
      <c r="I453">
        <v>9.2687785192834884</v>
      </c>
      <c r="J453">
        <v>91.503527219809428</v>
      </c>
      <c r="K453">
        <v>103.91151086130262</v>
      </c>
      <c r="L453">
        <v>896.97571743929359</v>
      </c>
      <c r="M453">
        <v>162.64226048192771</v>
      </c>
      <c r="N453">
        <v>233.09866274412369</v>
      </c>
      <c r="O453">
        <v>372.77253035241176</v>
      </c>
      <c r="P453">
        <v>290.80316409090909</v>
      </c>
      <c r="Q453">
        <v>70.422157153180123</v>
      </c>
      <c r="R453">
        <v>67.64354850315641</v>
      </c>
      <c r="S453">
        <v>68.431168860654736</v>
      </c>
      <c r="T453">
        <v>102.76595744680851</v>
      </c>
      <c r="U453">
        <v>9.535516265438762</v>
      </c>
      <c r="V453">
        <v>3.0529979189362182</v>
      </c>
      <c r="W453">
        <v>2.023442599121926</v>
      </c>
      <c r="X453">
        <v>24.383999239504366</v>
      </c>
      <c r="Y453">
        <v>0.23723666666666668</v>
      </c>
      <c r="Z453">
        <v>6.0867719999999998</v>
      </c>
      <c r="AA453">
        <v>2.0873042980604817</v>
      </c>
      <c r="AB453">
        <v>7.1508959999999995</v>
      </c>
      <c r="AC453">
        <v>125</v>
      </c>
      <c r="AD453">
        <v>72.074214999999995</v>
      </c>
      <c r="AE453">
        <v>22.968148500000005</v>
      </c>
      <c r="AF453">
        <v>0.05</v>
      </c>
      <c r="AG453">
        <v>0.02</v>
      </c>
    </row>
    <row r="454" spans="1:33" x14ac:dyDescent="0.15">
      <c r="A454" t="s">
        <v>1099</v>
      </c>
      <c r="B454" s="44" t="s">
        <v>109</v>
      </c>
      <c r="C454" t="s">
        <v>933</v>
      </c>
      <c r="D454" s="34" t="s">
        <v>1093</v>
      </c>
      <c r="E454">
        <v>5</v>
      </c>
      <c r="F454">
        <v>880</v>
      </c>
      <c r="G454">
        <v>4.8205159555395714</v>
      </c>
      <c r="H454">
        <v>4.6223398262000961</v>
      </c>
      <c r="I454">
        <v>8.5724685765529998</v>
      </c>
      <c r="J454">
        <v>84.267099636793191</v>
      </c>
      <c r="K454">
        <v>92.018468429724422</v>
      </c>
      <c r="L454">
        <v>902.94101197381428</v>
      </c>
      <c r="M454">
        <v>144.464208115914</v>
      </c>
      <c r="N454">
        <v>270.13149420534506</v>
      </c>
      <c r="O454">
        <v>430.93990156333564</v>
      </c>
      <c r="P454">
        <v>323.89184728092312</v>
      </c>
      <c r="Q454">
        <v>62.018867129835996</v>
      </c>
      <c r="R454">
        <v>62.493435931965791</v>
      </c>
      <c r="S454">
        <v>66.815927922617021</v>
      </c>
      <c r="T454">
        <v>96.81140349743896</v>
      </c>
      <c r="U454">
        <v>9.535516265438762</v>
      </c>
      <c r="V454">
        <v>2.8277798798293254</v>
      </c>
      <c r="W454">
        <v>1.9355342801533619</v>
      </c>
      <c r="X454">
        <v>21.390732630250728</v>
      </c>
      <c r="Y454">
        <v>0.22419666666666668</v>
      </c>
      <c r="Z454">
        <v>5.7015080000000005</v>
      </c>
      <c r="AA454">
        <v>1.9095042980604815</v>
      </c>
      <c r="AB454">
        <v>6.6375270000000004</v>
      </c>
      <c r="AC454">
        <v>75</v>
      </c>
      <c r="AD454">
        <v>65.940744999999993</v>
      </c>
      <c r="AE454">
        <v>21.753148500000005</v>
      </c>
      <c r="AF454">
        <v>0.05</v>
      </c>
      <c r="AG454">
        <v>0.02</v>
      </c>
    </row>
    <row r="455" spans="1:33" x14ac:dyDescent="0.15">
      <c r="A455" t="s">
        <v>1099</v>
      </c>
      <c r="B455" s="44" t="s">
        <v>222</v>
      </c>
      <c r="C455" t="s">
        <v>934</v>
      </c>
      <c r="D455" s="34" t="s">
        <v>1093</v>
      </c>
      <c r="E455">
        <v>1</v>
      </c>
      <c r="F455">
        <v>880</v>
      </c>
      <c r="G455">
        <v>5.5500682386580413</v>
      </c>
      <c r="H455">
        <v>5.5953916701260669</v>
      </c>
      <c r="I455">
        <v>9.5889219104495478</v>
      </c>
      <c r="J455">
        <v>93.477272491363294</v>
      </c>
      <c r="K455">
        <v>104.9109067500348</v>
      </c>
      <c r="L455">
        <v>869.48685804907666</v>
      </c>
      <c r="M455">
        <v>164.07648868751124</v>
      </c>
      <c r="N455">
        <v>176.47890413253057</v>
      </c>
      <c r="O455">
        <v>301.14617780049036</v>
      </c>
      <c r="P455">
        <v>230.6655825048517</v>
      </c>
      <c r="Q455">
        <v>71.965057544866198</v>
      </c>
      <c r="R455">
        <v>72.268123750281802</v>
      </c>
      <c r="S455">
        <v>68.946824597758862</v>
      </c>
      <c r="T455">
        <v>130.19179957622649</v>
      </c>
      <c r="U455">
        <v>7.0179801999999993</v>
      </c>
      <c r="V455">
        <v>4.5114903576359993</v>
      </c>
      <c r="W455">
        <v>2.7331020000000001</v>
      </c>
      <c r="X455">
        <v>33.55209</v>
      </c>
      <c r="Y455">
        <v>0.21395666666666668</v>
      </c>
      <c r="Z455">
        <v>4.6521173333333321</v>
      </c>
      <c r="AA455">
        <v>2.52583</v>
      </c>
      <c r="AB455">
        <v>11.032866</v>
      </c>
      <c r="AC455">
        <v>200</v>
      </c>
      <c r="AD455">
        <v>77.515899999999988</v>
      </c>
      <c r="AE455">
        <v>33.330942</v>
      </c>
      <c r="AF455">
        <v>0.15</v>
      </c>
      <c r="AG455">
        <v>0.02</v>
      </c>
    </row>
    <row r="456" spans="1:33" x14ac:dyDescent="0.15">
      <c r="A456" t="s">
        <v>1099</v>
      </c>
      <c r="B456" s="44" t="s">
        <v>222</v>
      </c>
      <c r="C456" t="s">
        <v>935</v>
      </c>
      <c r="D456" s="34" t="s">
        <v>1093</v>
      </c>
      <c r="E456">
        <v>2</v>
      </c>
      <c r="F456">
        <v>880</v>
      </c>
      <c r="G456">
        <v>5.5190135401767719</v>
      </c>
      <c r="H456">
        <v>5.5535317788547101</v>
      </c>
      <c r="I456">
        <v>9.5467228531118948</v>
      </c>
      <c r="J456">
        <v>92.202484942551735</v>
      </c>
      <c r="K456">
        <v>100.1561550576036</v>
      </c>
      <c r="L456">
        <v>873.53735647855513</v>
      </c>
      <c r="M456">
        <v>156.79820148634781</v>
      </c>
      <c r="N456">
        <v>180.65826303655658</v>
      </c>
      <c r="O456">
        <v>304.80117843975762</v>
      </c>
      <c r="P456">
        <v>234.18547691290931</v>
      </c>
      <c r="Q456">
        <v>88.169170799798749</v>
      </c>
      <c r="R456">
        <v>71.897714095705396</v>
      </c>
      <c r="S456">
        <v>68.29956656195418</v>
      </c>
      <c r="T456">
        <v>126.17691087719298</v>
      </c>
      <c r="U456">
        <v>7.0179801999999993</v>
      </c>
      <c r="V456">
        <v>4.2320017152719993</v>
      </c>
      <c r="W456">
        <v>2.5480890000000005</v>
      </c>
      <c r="X456">
        <v>32.922090000000004</v>
      </c>
      <c r="Y456">
        <v>0.23211666666666667</v>
      </c>
      <c r="Z456">
        <v>4.9575733333333334</v>
      </c>
      <c r="AA456">
        <v>2.26213</v>
      </c>
      <c r="AB456">
        <v>9.9060030000000001</v>
      </c>
      <c r="AC456">
        <v>125</v>
      </c>
      <c r="AD456">
        <v>68.193789999999993</v>
      </c>
      <c r="AE456">
        <v>30.765941999999999</v>
      </c>
      <c r="AF456">
        <v>0.05</v>
      </c>
      <c r="AG456">
        <v>0.02</v>
      </c>
    </row>
    <row r="457" spans="1:33" x14ac:dyDescent="0.15">
      <c r="A457" t="s">
        <v>1099</v>
      </c>
      <c r="B457" s="44" t="s">
        <v>222</v>
      </c>
      <c r="C457" t="s">
        <v>936</v>
      </c>
      <c r="D457" s="34" t="s">
        <v>1093</v>
      </c>
      <c r="E457">
        <v>3</v>
      </c>
      <c r="F457">
        <v>880</v>
      </c>
      <c r="G457">
        <v>5.4413820174257799</v>
      </c>
      <c r="H457">
        <v>5.4556586201492268</v>
      </c>
      <c r="I457">
        <v>9.433741484292911</v>
      </c>
      <c r="J457">
        <v>89.642827022769396</v>
      </c>
      <c r="K457">
        <v>92.040741236426996</v>
      </c>
      <c r="L457">
        <v>877.17812099840069</v>
      </c>
      <c r="M457">
        <v>144.39030576923076</v>
      </c>
      <c r="N457">
        <v>187.59922721447265</v>
      </c>
      <c r="O457">
        <v>314.56386893336747</v>
      </c>
      <c r="P457">
        <v>241.23674896775074</v>
      </c>
      <c r="Q457">
        <v>74.169385952723175</v>
      </c>
      <c r="R457">
        <v>71.196540707459235</v>
      </c>
      <c r="S457">
        <v>67.179241402282457</v>
      </c>
      <c r="T457">
        <v>122.4719329059982</v>
      </c>
      <c r="U457">
        <v>7.0179801999999993</v>
      </c>
      <c r="V457">
        <v>3.9525130729079994</v>
      </c>
      <c r="W457">
        <v>2.3990760000000004</v>
      </c>
      <c r="X457">
        <v>31.39209</v>
      </c>
      <c r="Y457">
        <v>0.23987666666666665</v>
      </c>
      <c r="Z457">
        <v>5.0327893333333336</v>
      </c>
      <c r="AA457">
        <v>2.0269299999999997</v>
      </c>
      <c r="AB457">
        <v>8.9836380000000009</v>
      </c>
      <c r="AC457">
        <v>125</v>
      </c>
      <c r="AD457">
        <v>59.934559999999998</v>
      </c>
      <c r="AE457">
        <v>28.650941999999997</v>
      </c>
      <c r="AF457">
        <v>0.05</v>
      </c>
      <c r="AG457">
        <v>0.02</v>
      </c>
    </row>
    <row r="458" spans="1:33" x14ac:dyDescent="0.15">
      <c r="A458" t="s">
        <v>1099</v>
      </c>
      <c r="B458" s="44" t="s">
        <v>222</v>
      </c>
      <c r="C458" t="s">
        <v>937</v>
      </c>
      <c r="D458" s="34" t="s">
        <v>1093</v>
      </c>
      <c r="E458">
        <v>4</v>
      </c>
      <c r="F458">
        <v>880</v>
      </c>
      <c r="G458">
        <v>5.4062159356827291</v>
      </c>
      <c r="H458">
        <v>5.4092438023202734</v>
      </c>
      <c r="I458">
        <v>9.3847232809446961</v>
      </c>
      <c r="J458">
        <v>87.919548470412565</v>
      </c>
      <c r="K458">
        <v>86.631384304415235</v>
      </c>
      <c r="L458">
        <v>881.3842918423444</v>
      </c>
      <c r="M458">
        <v>136.14106368794327</v>
      </c>
      <c r="N458">
        <v>193.24492232805858</v>
      </c>
      <c r="O458">
        <v>323.0260354230731</v>
      </c>
      <c r="P458">
        <v>249.39207791304347</v>
      </c>
      <c r="Q458">
        <v>68.335661779876176</v>
      </c>
      <c r="R458">
        <v>70.639417511922275</v>
      </c>
      <c r="S458">
        <v>66.368088538809161</v>
      </c>
      <c r="T458">
        <v>118.42125697601634</v>
      </c>
      <c r="U458">
        <v>7.0179801999999993</v>
      </c>
      <c r="V458">
        <v>3.6730244305439994</v>
      </c>
      <c r="W458">
        <v>2.286063</v>
      </c>
      <c r="X458">
        <v>28.962090000000003</v>
      </c>
      <c r="Y458">
        <v>0.23723666666666668</v>
      </c>
      <c r="Z458">
        <v>4.8777653333333335</v>
      </c>
      <c r="AA458">
        <v>1.82023</v>
      </c>
      <c r="AB458">
        <v>8.2657710000000009</v>
      </c>
      <c r="AC458">
        <v>125</v>
      </c>
      <c r="AD458">
        <v>52.738209999999995</v>
      </c>
      <c r="AE458">
        <v>26.985942000000001</v>
      </c>
      <c r="AF458">
        <v>0.05</v>
      </c>
      <c r="AG458">
        <v>0.02</v>
      </c>
    </row>
    <row r="459" spans="1:33" x14ac:dyDescent="0.15">
      <c r="A459" t="s">
        <v>1099</v>
      </c>
      <c r="B459" s="44" t="s">
        <v>222</v>
      </c>
      <c r="C459" t="s">
        <v>938</v>
      </c>
      <c r="D459" s="34" t="s">
        <v>1093</v>
      </c>
      <c r="E459">
        <v>5</v>
      </c>
      <c r="F459">
        <v>880</v>
      </c>
      <c r="G459">
        <v>5.1460918325974268</v>
      </c>
      <c r="H459">
        <v>5.0762627425783649</v>
      </c>
      <c r="I459">
        <v>9.0095712216283008</v>
      </c>
      <c r="J459">
        <v>83.890639485184522</v>
      </c>
      <c r="K459">
        <v>80.840168201444286</v>
      </c>
      <c r="L459">
        <v>884.06342099399319</v>
      </c>
      <c r="M459">
        <v>127.31211617640642</v>
      </c>
      <c r="N459">
        <v>207.4392177770323</v>
      </c>
      <c r="O459">
        <v>340.76207790220337</v>
      </c>
      <c r="P459">
        <v>261.7078293939266</v>
      </c>
      <c r="Q459">
        <v>66.719455334350798</v>
      </c>
      <c r="R459">
        <v>67.591125158521137</v>
      </c>
      <c r="S459">
        <v>65.483244178218371</v>
      </c>
      <c r="T459">
        <v>115.49316255656333</v>
      </c>
      <c r="U459">
        <v>7.0179801999999993</v>
      </c>
      <c r="V459">
        <v>3.3935357881799995</v>
      </c>
      <c r="W459">
        <v>2.2090500000000004</v>
      </c>
      <c r="X459">
        <v>25.632089999999998</v>
      </c>
      <c r="Y459">
        <v>0.22419666666666668</v>
      </c>
      <c r="Z459">
        <v>4.4925013333333341</v>
      </c>
      <c r="AA459">
        <v>1.6420300000000001</v>
      </c>
      <c r="AB459">
        <v>7.752402</v>
      </c>
      <c r="AC459">
        <v>75</v>
      </c>
      <c r="AD459">
        <v>46.60474</v>
      </c>
      <c r="AE459">
        <v>25.770942000000002</v>
      </c>
      <c r="AF459">
        <v>0.05</v>
      </c>
      <c r="AG459">
        <v>0.02</v>
      </c>
    </row>
    <row r="460" spans="1:33" x14ac:dyDescent="0.15">
      <c r="A460" t="s">
        <v>1099</v>
      </c>
      <c r="B460" s="44" t="s">
        <v>225</v>
      </c>
      <c r="C460" t="s">
        <v>939</v>
      </c>
      <c r="D460" s="34" t="s">
        <v>1093</v>
      </c>
      <c r="E460">
        <v>1</v>
      </c>
      <c r="F460">
        <v>880</v>
      </c>
      <c r="G460">
        <v>5.6027729496337964</v>
      </c>
      <c r="H460">
        <v>5.6625531673995466</v>
      </c>
      <c r="I460">
        <v>9.6646727259471295</v>
      </c>
      <c r="J460">
        <v>94.246518116056677</v>
      </c>
      <c r="K460">
        <v>106.18058679014146</v>
      </c>
      <c r="L460">
        <v>869.64890048247594</v>
      </c>
      <c r="M460">
        <v>166.02544272249341</v>
      </c>
      <c r="N460">
        <v>192.50470574148991</v>
      </c>
      <c r="O460">
        <v>326.74168078305854</v>
      </c>
      <c r="P460">
        <v>242.56614906384323</v>
      </c>
      <c r="Q460">
        <v>82.287734036147853</v>
      </c>
      <c r="R460">
        <v>72.815294970097852</v>
      </c>
      <c r="S460">
        <v>69.101774353749747</v>
      </c>
      <c r="T460">
        <v>130.23601834919907</v>
      </c>
      <c r="U460">
        <v>10.240764227138047</v>
      </c>
      <c r="V460">
        <v>4.7363179216868252</v>
      </c>
      <c r="W460">
        <v>2.6336260978784534</v>
      </c>
      <c r="X460">
        <v>33.587768833509728</v>
      </c>
      <c r="Y460">
        <v>0.21395666666666668</v>
      </c>
      <c r="Z460">
        <v>4.6521173333333321</v>
      </c>
      <c r="AA460">
        <v>2.6288046038363224</v>
      </c>
      <c r="AB460">
        <v>11.032866</v>
      </c>
      <c r="AC460">
        <v>200</v>
      </c>
      <c r="AD460">
        <v>77.515899999999988</v>
      </c>
      <c r="AE460">
        <v>33.330942</v>
      </c>
      <c r="AF460">
        <v>0.15</v>
      </c>
      <c r="AG460">
        <v>0.02</v>
      </c>
    </row>
    <row r="461" spans="1:33" x14ac:dyDescent="0.15">
      <c r="A461" t="s">
        <v>1099</v>
      </c>
      <c r="B461" s="44" t="s">
        <v>225</v>
      </c>
      <c r="C461" t="s">
        <v>940</v>
      </c>
      <c r="D461" s="34" t="s">
        <v>1093</v>
      </c>
      <c r="E461">
        <v>2</v>
      </c>
      <c r="F461">
        <v>880</v>
      </c>
      <c r="G461">
        <v>5.3083784107469061</v>
      </c>
      <c r="H461">
        <v>5.2864915326894382</v>
      </c>
      <c r="I461">
        <v>9.2412996276403128</v>
      </c>
      <c r="J461">
        <v>89.578325269916391</v>
      </c>
      <c r="K461">
        <v>97.442851999441814</v>
      </c>
      <c r="L461">
        <v>872.7737224524974</v>
      </c>
      <c r="M461">
        <v>152.63744400209976</v>
      </c>
      <c r="N461">
        <v>195.8434915003935</v>
      </c>
      <c r="O461">
        <v>332.79528245412229</v>
      </c>
      <c r="P461">
        <v>245.64840242024351</v>
      </c>
      <c r="Q461">
        <v>84.896848525575024</v>
      </c>
      <c r="R461">
        <v>69.68781239425148</v>
      </c>
      <c r="S461">
        <v>67.966691949120658</v>
      </c>
      <c r="T461">
        <v>127.14917328209768</v>
      </c>
      <c r="U461">
        <v>10.240764227138047</v>
      </c>
      <c r="V461">
        <v>4.4502348480890053</v>
      </c>
      <c r="W461">
        <v>2.4141118735285594</v>
      </c>
      <c r="X461">
        <v>32.957098900128202</v>
      </c>
      <c r="Y461">
        <v>0.23211666666666667</v>
      </c>
      <c r="Z461">
        <v>4.9575733333333334</v>
      </c>
      <c r="AA461">
        <v>2.3652046038363221</v>
      </c>
      <c r="AB461">
        <v>9.9060030000000001</v>
      </c>
      <c r="AC461">
        <v>125</v>
      </c>
      <c r="AD461">
        <v>68.193789999999993</v>
      </c>
      <c r="AE461">
        <v>30.765941999999999</v>
      </c>
      <c r="AF461">
        <v>0.05</v>
      </c>
      <c r="AG461">
        <v>0.02</v>
      </c>
    </row>
    <row r="462" spans="1:33" x14ac:dyDescent="0.15">
      <c r="A462" t="s">
        <v>1099</v>
      </c>
      <c r="B462" s="44" t="s">
        <v>225</v>
      </c>
      <c r="C462" t="s">
        <v>941</v>
      </c>
      <c r="D462" s="34" t="s">
        <v>1093</v>
      </c>
      <c r="E462">
        <v>3</v>
      </c>
      <c r="F462">
        <v>880</v>
      </c>
      <c r="G462">
        <v>4.9998999604154202</v>
      </c>
      <c r="H462">
        <v>4.887680457317118</v>
      </c>
      <c r="I462">
        <v>8.7990061702044109</v>
      </c>
      <c r="J462">
        <v>86.500632609271619</v>
      </c>
      <c r="K462">
        <v>96.495457439197281</v>
      </c>
      <c r="L462">
        <v>875.79501846484015</v>
      </c>
      <c r="M462">
        <v>151.19876242689321</v>
      </c>
      <c r="N462">
        <v>205.91637590525025</v>
      </c>
      <c r="O462">
        <v>361.43609403427445</v>
      </c>
      <c r="P462">
        <v>256.64845262539762</v>
      </c>
      <c r="Q462">
        <v>83.122439226642427</v>
      </c>
      <c r="R462">
        <v>65.954087352390459</v>
      </c>
      <c r="S462">
        <v>67.799375331510078</v>
      </c>
      <c r="T462">
        <v>124.16447559175558</v>
      </c>
      <c r="U462">
        <v>10.240764227138047</v>
      </c>
      <c r="V462">
        <v>4.1641517744911871</v>
      </c>
      <c r="W462">
        <v>2.2373109292000488</v>
      </c>
      <c r="X462">
        <v>31.425471919058769</v>
      </c>
      <c r="Y462">
        <v>0.23987666666666665</v>
      </c>
      <c r="Z462">
        <v>5.0327893333333336</v>
      </c>
      <c r="AA462">
        <v>2.1302046038363223</v>
      </c>
      <c r="AB462">
        <v>8.9836380000000009</v>
      </c>
      <c r="AC462">
        <v>125</v>
      </c>
      <c r="AD462">
        <v>59.934559999999998</v>
      </c>
      <c r="AE462">
        <v>28.650941999999997</v>
      </c>
      <c r="AF462">
        <v>0.05</v>
      </c>
      <c r="AG462">
        <v>0.02</v>
      </c>
    </row>
    <row r="463" spans="1:33" x14ac:dyDescent="0.15">
      <c r="A463" t="s">
        <v>1099</v>
      </c>
      <c r="B463" s="44" t="s">
        <v>225</v>
      </c>
      <c r="C463" t="s">
        <v>942</v>
      </c>
      <c r="D463" s="34" t="s">
        <v>1093</v>
      </c>
      <c r="E463">
        <v>4</v>
      </c>
      <c r="F463">
        <v>880</v>
      </c>
      <c r="G463">
        <v>4.747477454757731</v>
      </c>
      <c r="H463">
        <v>4.5667059395217189</v>
      </c>
      <c r="I463">
        <v>8.4285676364481432</v>
      </c>
      <c r="J463">
        <v>82.985968550281001</v>
      </c>
      <c r="K463">
        <v>91.644787298712629</v>
      </c>
      <c r="L463">
        <v>879.37627527429834</v>
      </c>
      <c r="M463">
        <v>143.79260445045776</v>
      </c>
      <c r="N463">
        <v>210.71689205868788</v>
      </c>
      <c r="O463">
        <v>372.45015603947326</v>
      </c>
      <c r="P463">
        <v>264.78776791085204</v>
      </c>
      <c r="Q463">
        <v>80.882898246796728</v>
      </c>
      <c r="R463">
        <v>63.024229229348435</v>
      </c>
      <c r="S463">
        <v>67.098853435503941</v>
      </c>
      <c r="T463">
        <v>120.63068524577322</v>
      </c>
      <c r="U463">
        <v>10.240764227138047</v>
      </c>
      <c r="V463">
        <v>3.8780687008933681</v>
      </c>
      <c r="W463">
        <v>2.1032232648929217</v>
      </c>
      <c r="X463">
        <v>28.992887890301436</v>
      </c>
      <c r="Y463">
        <v>0.23723666666666668</v>
      </c>
      <c r="Z463">
        <v>4.8777653333333335</v>
      </c>
      <c r="AA463">
        <v>1.9238046038363223</v>
      </c>
      <c r="AB463">
        <v>8.2657710000000009</v>
      </c>
      <c r="AC463">
        <v>125</v>
      </c>
      <c r="AD463">
        <v>52.738209999999995</v>
      </c>
      <c r="AE463">
        <v>26.985942000000001</v>
      </c>
      <c r="AF463">
        <v>0.05</v>
      </c>
      <c r="AG463">
        <v>0.02</v>
      </c>
    </row>
    <row r="464" spans="1:33" ht="15" thickBot="1" x14ac:dyDescent="0.2">
      <c r="A464" t="s">
        <v>1099</v>
      </c>
      <c r="B464" s="44" t="s">
        <v>225</v>
      </c>
      <c r="C464" t="s">
        <v>943</v>
      </c>
      <c r="D464" s="34" t="s">
        <v>1093</v>
      </c>
      <c r="E464">
        <v>5</v>
      </c>
      <c r="F464">
        <v>880</v>
      </c>
      <c r="G464">
        <v>4.2072513356403833</v>
      </c>
      <c r="H464">
        <v>3.8926546511417737</v>
      </c>
      <c r="I464">
        <v>7.6141728214476778</v>
      </c>
      <c r="J464">
        <v>76.61118959970679</v>
      </c>
      <c r="K464">
        <v>87.225864631346042</v>
      </c>
      <c r="L464">
        <v>881.32034254824714</v>
      </c>
      <c r="M464">
        <v>137.04798191963349</v>
      </c>
      <c r="N464">
        <v>220.94545661480305</v>
      </c>
      <c r="O464">
        <v>397.5371316360646</v>
      </c>
      <c r="P464">
        <v>277.09410163334985</v>
      </c>
      <c r="Q464">
        <v>78.607741376967994</v>
      </c>
      <c r="R464">
        <v>56.652253474635991</v>
      </c>
      <c r="S464">
        <v>66.45619768999407</v>
      </c>
      <c r="T464">
        <v>118.62827971090327</v>
      </c>
      <c r="U464">
        <v>10.240764227138047</v>
      </c>
      <c r="V464">
        <v>3.591985627295549</v>
      </c>
      <c r="W464">
        <v>2.0118488806071775</v>
      </c>
      <c r="X464">
        <v>25.659346813856196</v>
      </c>
      <c r="Y464">
        <v>0.22419666666666668</v>
      </c>
      <c r="Z464">
        <v>4.4925013333333341</v>
      </c>
      <c r="AA464">
        <v>1.7460046038363222</v>
      </c>
      <c r="AB464">
        <v>7.752402</v>
      </c>
      <c r="AC464">
        <v>75</v>
      </c>
      <c r="AD464">
        <v>46.60474</v>
      </c>
      <c r="AE464">
        <v>25.770942000000002</v>
      </c>
      <c r="AF464">
        <v>0.05</v>
      </c>
      <c r="AG464">
        <v>0.02</v>
      </c>
    </row>
    <row r="465" spans="1:24" ht="15" thickBot="1" x14ac:dyDescent="0.2">
      <c r="A465" t="s">
        <v>1099</v>
      </c>
      <c r="B465" s="22" t="s">
        <v>1049</v>
      </c>
      <c r="C465" t="s">
        <v>944</v>
      </c>
      <c r="D465" s="34" t="s">
        <v>1093</v>
      </c>
      <c r="E465">
        <v>1</v>
      </c>
      <c r="F465">
        <v>880</v>
      </c>
      <c r="G465">
        <v>5.515579416899496</v>
      </c>
      <c r="H465">
        <v>5.5099346435877541</v>
      </c>
      <c r="I465">
        <v>9.5838828433846182</v>
      </c>
      <c r="J465">
        <v>93.694258580971379</v>
      </c>
      <c r="K465">
        <v>104.64390313252892</v>
      </c>
      <c r="L465">
        <v>894.10667895849599</v>
      </c>
      <c r="M465">
        <v>163.75459479604768</v>
      </c>
      <c r="N465">
        <v>279.82459906791047</v>
      </c>
      <c r="O465">
        <v>535.14475361580037</v>
      </c>
      <c r="P465">
        <v>310.7096707069158</v>
      </c>
      <c r="Q465">
        <v>75.957037037037026</v>
      </c>
      <c r="R465">
        <v>70.293992183246218</v>
      </c>
      <c r="S465">
        <v>68.56113715132787</v>
      </c>
      <c r="T465">
        <v>105.64513920994945</v>
      </c>
      <c r="U465">
        <v>3.77</v>
      </c>
      <c r="V465">
        <v>4.6226875794418811</v>
      </c>
      <c r="W465">
        <v>2.15</v>
      </c>
      <c r="X465">
        <v>44.14401420897557</v>
      </c>
    </row>
    <row r="466" spans="1:24" ht="15" thickBot="1" x14ac:dyDescent="0.2">
      <c r="A466" t="s">
        <v>1099</v>
      </c>
      <c r="B466" s="22" t="s">
        <v>1049</v>
      </c>
      <c r="C466" t="s">
        <v>945</v>
      </c>
      <c r="D466" s="34" t="s">
        <v>1093</v>
      </c>
      <c r="E466">
        <v>2</v>
      </c>
      <c r="F466">
        <v>880</v>
      </c>
      <c r="G466">
        <v>5.3798476395057149</v>
      </c>
      <c r="H466">
        <v>5.3330470632694347</v>
      </c>
      <c r="I466">
        <v>9.3915920278696792</v>
      </c>
      <c r="J466">
        <v>90.257254435974275</v>
      </c>
      <c r="K466">
        <v>94.69983773555677</v>
      </c>
      <c r="L466">
        <v>901.93144762954807</v>
      </c>
      <c r="M466">
        <v>148.55855284009422</v>
      </c>
      <c r="N466">
        <v>286.0264285714286</v>
      </c>
      <c r="O466">
        <v>536.81211067193681</v>
      </c>
      <c r="P466">
        <v>313.98862815884473</v>
      </c>
      <c r="Q466">
        <v>71.99633333333334</v>
      </c>
      <c r="R466">
        <v>68.800519808907609</v>
      </c>
      <c r="S466">
        <v>67.190101159172897</v>
      </c>
      <c r="T466">
        <v>97.901322580645157</v>
      </c>
      <c r="U466">
        <v>4.26</v>
      </c>
      <c r="V466">
        <v>4.2905786235476278</v>
      </c>
      <c r="W466">
        <v>2.09</v>
      </c>
      <c r="X466">
        <v>35.340500545561717</v>
      </c>
    </row>
    <row r="467" spans="1:24" ht="15" thickBot="1" x14ac:dyDescent="0.2">
      <c r="A467" t="s">
        <v>1099</v>
      </c>
      <c r="B467" s="22" t="s">
        <v>1049</v>
      </c>
      <c r="C467" t="s">
        <v>946</v>
      </c>
      <c r="D467" s="34" t="s">
        <v>1093</v>
      </c>
      <c r="E467">
        <v>3</v>
      </c>
      <c r="F467">
        <v>880</v>
      </c>
      <c r="G467">
        <v>5.0530752747834704</v>
      </c>
      <c r="H467">
        <v>4.9202865286759794</v>
      </c>
      <c r="I467">
        <v>8.9121109817330915</v>
      </c>
      <c r="J467">
        <v>83.725082016472726</v>
      </c>
      <c r="K467">
        <v>81.688665942419192</v>
      </c>
      <c r="L467">
        <v>907.29792612566234</v>
      </c>
      <c r="M467">
        <v>128.70904109589043</v>
      </c>
      <c r="N467">
        <v>314.27313983306811</v>
      </c>
      <c r="O467">
        <v>566.7588643396665</v>
      </c>
      <c r="P467">
        <v>341.79658992139832</v>
      </c>
      <c r="Q467">
        <v>70.251698113207553</v>
      </c>
      <c r="R467">
        <v>65.170378203212152</v>
      </c>
      <c r="S467">
        <v>65.301050210602753</v>
      </c>
      <c r="T467">
        <v>92.56172722421914</v>
      </c>
      <c r="U467">
        <v>4.5599999999999996</v>
      </c>
      <c r="V467">
        <v>3.9276999999999997</v>
      </c>
      <c r="W467">
        <v>2.04</v>
      </c>
      <c r="X467">
        <v>32.645648273378221</v>
      </c>
    </row>
    <row r="468" spans="1:24" ht="15" thickBot="1" x14ac:dyDescent="0.2">
      <c r="A468" t="s">
        <v>1099</v>
      </c>
      <c r="B468" s="22" t="s">
        <v>1049</v>
      </c>
      <c r="C468" t="s">
        <v>947</v>
      </c>
      <c r="D468" s="34" t="s">
        <v>1093</v>
      </c>
      <c r="E468">
        <v>4</v>
      </c>
      <c r="F468">
        <v>880</v>
      </c>
      <c r="G468">
        <v>4.6580963870911933</v>
      </c>
      <c r="H468">
        <v>4.4310572109205459</v>
      </c>
      <c r="I468">
        <v>8.3178018240342393</v>
      </c>
      <c r="J468">
        <v>76.131970924295516</v>
      </c>
      <c r="K468">
        <v>69.323952372369092</v>
      </c>
      <c r="L468">
        <v>908.59350655021831</v>
      </c>
      <c r="M468">
        <v>109.8419512195122</v>
      </c>
      <c r="N468">
        <v>324.7014620689655</v>
      </c>
      <c r="O468">
        <v>592.94130232558132</v>
      </c>
      <c r="P468">
        <v>358.43101910828028</v>
      </c>
      <c r="Q468">
        <v>67.201584905660368</v>
      </c>
      <c r="R468">
        <v>60.730812231735712</v>
      </c>
      <c r="S468">
        <v>63.382396697267794</v>
      </c>
      <c r="T468">
        <v>91.162523809523805</v>
      </c>
      <c r="U468">
        <v>4.67</v>
      </c>
      <c r="V468">
        <v>3.928050799757727</v>
      </c>
      <c r="W468">
        <v>2.0099999999999998</v>
      </c>
      <c r="X468">
        <v>31.533000000000001</v>
      </c>
    </row>
    <row r="469" spans="1:24" x14ac:dyDescent="0.15">
      <c r="A469" t="s">
        <v>1099</v>
      </c>
      <c r="B469" s="22" t="s">
        <v>1049</v>
      </c>
      <c r="C469" t="s">
        <v>948</v>
      </c>
      <c r="D469" s="34" t="s">
        <v>1093</v>
      </c>
      <c r="E469">
        <v>5</v>
      </c>
      <c r="F469">
        <v>880</v>
      </c>
      <c r="G469">
        <v>4.3926719495654734</v>
      </c>
      <c r="H469">
        <v>4.1079131387881391</v>
      </c>
      <c r="I469">
        <v>7.9099919545906596</v>
      </c>
      <c r="J469">
        <v>68.00639800014531</v>
      </c>
      <c r="K469">
        <v>53.044773562476749</v>
      </c>
      <c r="L469">
        <v>912.91472010869563</v>
      </c>
      <c r="M469">
        <v>84.9296361626416</v>
      </c>
      <c r="N469">
        <v>354.23602967399893</v>
      </c>
      <c r="O469">
        <v>643.2427057260627</v>
      </c>
      <c r="P469">
        <v>397.78119108095393</v>
      </c>
      <c r="Q469">
        <v>57.140486400980016</v>
      </c>
      <c r="R469">
        <v>57.469536768020127</v>
      </c>
      <c r="S469">
        <v>60.561084480593038</v>
      </c>
      <c r="T469">
        <v>86.675531249999992</v>
      </c>
      <c r="U469">
        <v>4.58</v>
      </c>
      <c r="V469">
        <v>3.5391051994977252</v>
      </c>
      <c r="W469">
        <v>1.99</v>
      </c>
      <c r="X469">
        <v>32.093650226131587</v>
      </c>
    </row>
    <row r="470" spans="1:24" x14ac:dyDescent="0.15">
      <c r="A470" t="s">
        <v>1099</v>
      </c>
      <c r="B470" s="44" t="s">
        <v>354</v>
      </c>
      <c r="C470" t="s">
        <v>949</v>
      </c>
      <c r="D470" s="34" t="s">
        <v>1093</v>
      </c>
      <c r="E470">
        <v>1</v>
      </c>
      <c r="F470">
        <v>880</v>
      </c>
      <c r="G470">
        <v>5.6093271530853865</v>
      </c>
      <c r="H470">
        <v>5.6325163152103306</v>
      </c>
      <c r="I470">
        <v>9.7157956871173745</v>
      </c>
      <c r="J470">
        <v>93.501333767896099</v>
      </c>
      <c r="K470">
        <v>99.818186814544958</v>
      </c>
      <c r="L470">
        <v>896.09736652242714</v>
      </c>
      <c r="M470">
        <v>156.36758691415258</v>
      </c>
      <c r="N470">
        <v>241.02409773087385</v>
      </c>
      <c r="O470">
        <v>447.17346582807772</v>
      </c>
      <c r="P470">
        <v>269.22453610429227</v>
      </c>
      <c r="Q470">
        <v>113.95363331429719</v>
      </c>
      <c r="R470">
        <v>71.463382304103078</v>
      </c>
      <c r="S470">
        <v>67.932950304092628</v>
      </c>
      <c r="T470">
        <v>103.56459041491236</v>
      </c>
      <c r="U470">
        <v>4.55</v>
      </c>
      <c r="V470">
        <v>4.4440803433071299</v>
      </c>
      <c r="W470">
        <v>2.0699999999999998</v>
      </c>
      <c r="X470">
        <v>39.758781537978876</v>
      </c>
    </row>
    <row r="471" spans="1:24" x14ac:dyDescent="0.15">
      <c r="A471" t="s">
        <v>1099</v>
      </c>
      <c r="B471" s="44" t="s">
        <v>354</v>
      </c>
      <c r="C471" t="s">
        <v>950</v>
      </c>
      <c r="D471" s="34" t="s">
        <v>1093</v>
      </c>
      <c r="E471">
        <v>2</v>
      </c>
      <c r="F471">
        <v>880</v>
      </c>
      <c r="G471">
        <v>5.5503748625029239</v>
      </c>
      <c r="H471">
        <v>5.5480884191302824</v>
      </c>
      <c r="I471">
        <v>9.6407282987974376</v>
      </c>
      <c r="J471">
        <v>92.099497983255844</v>
      </c>
      <c r="K471">
        <v>95.500412658891179</v>
      </c>
      <c r="L471">
        <v>904.03128193832595</v>
      </c>
      <c r="M471">
        <v>149.79141639742625</v>
      </c>
      <c r="N471">
        <v>242.67546046511626</v>
      </c>
      <c r="O471">
        <v>453.97051664864034</v>
      </c>
      <c r="P471">
        <v>273.97569230769233</v>
      </c>
      <c r="Q471">
        <v>135.12344828451808</v>
      </c>
      <c r="R471">
        <v>70.537609357924026</v>
      </c>
      <c r="S471">
        <v>67.266906411852318</v>
      </c>
      <c r="T471">
        <v>95.826130434782613</v>
      </c>
      <c r="U471">
        <v>4.6399999999999997</v>
      </c>
      <c r="V471">
        <v>3.9418097309665359</v>
      </c>
      <c r="W471">
        <v>2.16</v>
      </c>
      <c r="X471">
        <v>33.098079508222106</v>
      </c>
    </row>
    <row r="472" spans="1:24" x14ac:dyDescent="0.15">
      <c r="A472" t="s">
        <v>1099</v>
      </c>
      <c r="B472" s="44" t="s">
        <v>354</v>
      </c>
      <c r="C472" t="s">
        <v>951</v>
      </c>
      <c r="D472" s="34" t="s">
        <v>1093</v>
      </c>
      <c r="E472">
        <v>3</v>
      </c>
      <c r="F472">
        <v>880</v>
      </c>
      <c r="G472">
        <v>5.3097012467500564</v>
      </c>
      <c r="H472">
        <v>5.2417592496820502</v>
      </c>
      <c r="I472">
        <v>9.291764053165581</v>
      </c>
      <c r="J472">
        <v>86.135515024769759</v>
      </c>
      <c r="K472">
        <v>81.818336669128627</v>
      </c>
      <c r="L472">
        <v>910.99123767798471</v>
      </c>
      <c r="M472">
        <v>128.92320000000001</v>
      </c>
      <c r="N472">
        <v>249.51775551676008</v>
      </c>
      <c r="O472">
        <v>489.31917398705815</v>
      </c>
      <c r="P472">
        <v>289.48042776908289</v>
      </c>
      <c r="Q472">
        <v>123.21713797201622</v>
      </c>
      <c r="R472">
        <v>67.674134396547103</v>
      </c>
      <c r="S472">
        <v>65.271903830822822</v>
      </c>
      <c r="T472">
        <v>88.908045977011497</v>
      </c>
      <c r="U472">
        <v>4.6399999999999997</v>
      </c>
      <c r="V472">
        <v>3.6302318189785878</v>
      </c>
      <c r="W472">
        <v>2.16</v>
      </c>
      <c r="X472">
        <v>29.027634683976355</v>
      </c>
    </row>
    <row r="473" spans="1:24" x14ac:dyDescent="0.15">
      <c r="A473" t="s">
        <v>1099</v>
      </c>
      <c r="B473" s="44" t="s">
        <v>354</v>
      </c>
      <c r="C473" t="s">
        <v>952</v>
      </c>
      <c r="D473" s="34" t="s">
        <v>1093</v>
      </c>
      <c r="E473">
        <v>4</v>
      </c>
      <c r="F473">
        <v>880</v>
      </c>
      <c r="G473">
        <v>5.1510018054204041</v>
      </c>
      <c r="H473">
        <v>5.0383966483401474</v>
      </c>
      <c r="I473">
        <v>9.0618763002090823</v>
      </c>
      <c r="J473">
        <v>81.885685951557221</v>
      </c>
      <c r="K473">
        <v>72.724423679046055</v>
      </c>
      <c r="L473">
        <v>917.16914676173758</v>
      </c>
      <c r="M473">
        <v>115.07129999999999</v>
      </c>
      <c r="N473">
        <v>263.10349634363018</v>
      </c>
      <c r="O473">
        <v>524.32845665961952</v>
      </c>
      <c r="P473">
        <v>313.07046564885491</v>
      </c>
      <c r="Q473">
        <v>108.56379517966683</v>
      </c>
      <c r="R473">
        <v>65.557125829574289</v>
      </c>
      <c r="S473">
        <v>63.817567950001212</v>
      </c>
      <c r="T473">
        <v>82.755804106813201</v>
      </c>
      <c r="U473">
        <v>4.55</v>
      </c>
      <c r="V473">
        <v>3.5917000000000003</v>
      </c>
      <c r="W473">
        <v>2.0699999999999998</v>
      </c>
      <c r="X473">
        <v>28.792800000000007</v>
      </c>
    </row>
    <row r="474" spans="1:24" x14ac:dyDescent="0.15">
      <c r="A474" t="s">
        <v>1099</v>
      </c>
      <c r="B474" s="44" t="s">
        <v>354</v>
      </c>
      <c r="C474" t="s">
        <v>953</v>
      </c>
      <c r="D474" s="34" t="s">
        <v>1093</v>
      </c>
      <c r="E474">
        <v>5</v>
      </c>
      <c r="F474">
        <v>880</v>
      </c>
      <c r="G474">
        <v>4.6068158000850126</v>
      </c>
      <c r="H474">
        <v>4.3546121126803303</v>
      </c>
      <c r="I474">
        <v>8.2524229452531248</v>
      </c>
      <c r="J474">
        <v>73.119416395567214</v>
      </c>
      <c r="K474">
        <v>61.406497799882189</v>
      </c>
      <c r="L474">
        <v>921.9913419913421</v>
      </c>
      <c r="M474">
        <v>97.79181924891634</v>
      </c>
      <c r="N474">
        <v>296.6296980236379</v>
      </c>
      <c r="O474">
        <v>579.53892951633748</v>
      </c>
      <c r="P474">
        <v>351.00413993278778</v>
      </c>
      <c r="Q474">
        <v>93.393122988958226</v>
      </c>
      <c r="R474">
        <v>59.386499213642779</v>
      </c>
      <c r="S474">
        <v>61.922161079901166</v>
      </c>
      <c r="T474">
        <v>77.89473684210526</v>
      </c>
      <c r="U474">
        <v>4.3600000000000003</v>
      </c>
      <c r="V474">
        <v>3.1373596965354245</v>
      </c>
      <c r="W474">
        <v>1.89</v>
      </c>
      <c r="X474">
        <v>26.713998995664401</v>
      </c>
    </row>
    <row r="475" spans="1:24" x14ac:dyDescent="0.15">
      <c r="A475" t="s">
        <v>1099</v>
      </c>
      <c r="B475" s="44" t="s">
        <v>362</v>
      </c>
      <c r="C475" t="s">
        <v>954</v>
      </c>
      <c r="D475" s="34" t="s">
        <v>1093</v>
      </c>
      <c r="E475">
        <v>1</v>
      </c>
      <c r="F475">
        <v>880</v>
      </c>
      <c r="G475">
        <v>5.5586213422216453</v>
      </c>
      <c r="H475">
        <v>5.5754279902851795</v>
      </c>
      <c r="I475">
        <v>9.6346122805166043</v>
      </c>
      <c r="J475">
        <v>92.600507891052018</v>
      </c>
      <c r="K475">
        <v>98.407550989082722</v>
      </c>
      <c r="L475">
        <v>891.9826291703032</v>
      </c>
      <c r="M475">
        <v>154.19157615894042</v>
      </c>
      <c r="N475">
        <v>228.52941176470586</v>
      </c>
      <c r="O475">
        <v>449.09138340605136</v>
      </c>
      <c r="P475">
        <v>274.14047188798583</v>
      </c>
      <c r="Q475">
        <v>139.61465498426602</v>
      </c>
      <c r="R475">
        <v>71.232012102895155</v>
      </c>
      <c r="S475">
        <v>67.810958814134707</v>
      </c>
      <c r="T475">
        <v>107.66879842025683</v>
      </c>
      <c r="U475">
        <v>4.59</v>
      </c>
      <c r="V475">
        <v>4.7591411283555685</v>
      </c>
      <c r="W475">
        <v>2.2799999999999998</v>
      </c>
      <c r="X475">
        <v>42.877274023288322</v>
      </c>
    </row>
    <row r="476" spans="1:24" x14ac:dyDescent="0.15">
      <c r="A476" t="s">
        <v>1099</v>
      </c>
      <c r="B476" s="44" t="s">
        <v>362</v>
      </c>
      <c r="C476" t="s">
        <v>955</v>
      </c>
      <c r="D476" s="34" t="s">
        <v>1093</v>
      </c>
      <c r="E476">
        <v>2</v>
      </c>
      <c r="F476">
        <v>880</v>
      </c>
      <c r="G476">
        <v>5.4494727563092775</v>
      </c>
      <c r="H476">
        <v>5.4324117784615833</v>
      </c>
      <c r="I476">
        <v>9.4812087851634139</v>
      </c>
      <c r="J476">
        <v>88.264333763657504</v>
      </c>
      <c r="K476">
        <v>85.207600163828317</v>
      </c>
      <c r="L476">
        <v>901.80837348366276</v>
      </c>
      <c r="M476">
        <v>134.05660465116279</v>
      </c>
      <c r="N476">
        <v>251.48626548672564</v>
      </c>
      <c r="O476">
        <v>471.84288687782811</v>
      </c>
      <c r="P476">
        <v>282.09785882352941</v>
      </c>
      <c r="Q476">
        <v>134.26412538765481</v>
      </c>
      <c r="R476">
        <v>69.743470903796194</v>
      </c>
      <c r="S476">
        <v>65.882659154934217</v>
      </c>
      <c r="T476">
        <v>97.916164057316038</v>
      </c>
      <c r="U476">
        <v>4.45</v>
      </c>
      <c r="V476">
        <v>3.9965551286825591</v>
      </c>
      <c r="W476">
        <v>2.39</v>
      </c>
      <c r="X476">
        <v>34.48187213930111</v>
      </c>
    </row>
    <row r="477" spans="1:24" x14ac:dyDescent="0.15">
      <c r="A477" t="s">
        <v>1099</v>
      </c>
      <c r="B477" s="44" t="s">
        <v>362</v>
      </c>
      <c r="C477" t="s">
        <v>956</v>
      </c>
      <c r="D477" s="34" t="s">
        <v>1093</v>
      </c>
      <c r="E477">
        <v>3</v>
      </c>
      <c r="F477">
        <v>880</v>
      </c>
      <c r="G477">
        <v>5.0397616885473395</v>
      </c>
      <c r="H477">
        <v>4.8977335919760163</v>
      </c>
      <c r="I477">
        <v>8.8982289868134732</v>
      </c>
      <c r="J477">
        <v>80.954461119948846</v>
      </c>
      <c r="K477">
        <v>72.980298345693825</v>
      </c>
      <c r="L477">
        <v>916.50904443559443</v>
      </c>
      <c r="M477">
        <v>115.45886051360721</v>
      </c>
      <c r="N477">
        <v>282.20887705725255</v>
      </c>
      <c r="O477">
        <v>525.43319860282168</v>
      </c>
      <c r="P477">
        <v>316.61591230522799</v>
      </c>
      <c r="Q477">
        <v>114.68147027825486</v>
      </c>
      <c r="R477">
        <v>64.422154740627249</v>
      </c>
      <c r="S477">
        <v>63.866129185841665</v>
      </c>
      <c r="T477">
        <v>83.452285692935249</v>
      </c>
      <c r="U477">
        <v>4.34</v>
      </c>
      <c r="V477">
        <v>3.5137970338110254</v>
      </c>
      <c r="W477">
        <v>2.38</v>
      </c>
      <c r="X477">
        <v>26.797501097183325</v>
      </c>
    </row>
    <row r="478" spans="1:24" x14ac:dyDescent="0.15">
      <c r="A478" t="s">
        <v>1099</v>
      </c>
      <c r="B478" s="44" t="s">
        <v>362</v>
      </c>
      <c r="C478" t="s">
        <v>957</v>
      </c>
      <c r="D478" s="34" t="s">
        <v>1093</v>
      </c>
      <c r="E478">
        <v>4</v>
      </c>
      <c r="F478">
        <v>880</v>
      </c>
      <c r="G478">
        <v>4.3432840882052179</v>
      </c>
      <c r="H478">
        <v>4.0220876643394003</v>
      </c>
      <c r="I478">
        <v>7.8571447359183431</v>
      </c>
      <c r="J478">
        <v>69.698696771501574</v>
      </c>
      <c r="K478">
        <v>58.538928199565859</v>
      </c>
      <c r="L478">
        <v>927.34209244061913</v>
      </c>
      <c r="M478">
        <v>93.418193548387094</v>
      </c>
      <c r="N478">
        <v>309.65693750845492</v>
      </c>
      <c r="O478">
        <v>591.97745443519966</v>
      </c>
      <c r="P478">
        <v>355.43106342031109</v>
      </c>
      <c r="Q478">
        <v>115.43339680631924</v>
      </c>
      <c r="R478">
        <v>56.231461329129168</v>
      </c>
      <c r="S478">
        <v>61.378231015060514</v>
      </c>
      <c r="T478">
        <v>72.802758222087547</v>
      </c>
      <c r="U478">
        <v>4.25</v>
      </c>
      <c r="V478">
        <v>3.0813256156820099</v>
      </c>
      <c r="W478">
        <v>2.2599999999999998</v>
      </c>
      <c r="X478">
        <v>22.59164569609219</v>
      </c>
    </row>
    <row r="479" spans="1:24" x14ac:dyDescent="0.15">
      <c r="A479" t="s">
        <v>1099</v>
      </c>
      <c r="B479" s="44" t="s">
        <v>362</v>
      </c>
      <c r="C479" t="s">
        <v>958</v>
      </c>
      <c r="D479" s="34" t="s">
        <v>1093</v>
      </c>
      <c r="E479">
        <v>5</v>
      </c>
      <c r="F479">
        <v>880</v>
      </c>
      <c r="G479">
        <v>3.9157678693565838</v>
      </c>
      <c r="H479">
        <v>3.5048787991640324</v>
      </c>
      <c r="I479">
        <v>7.1895024472997155</v>
      </c>
      <c r="J479">
        <v>60.88212081650704</v>
      </c>
      <c r="K479">
        <v>45.691856353225248</v>
      </c>
      <c r="L479">
        <v>930.63887024990072</v>
      </c>
      <c r="M479">
        <v>73.648974358974371</v>
      </c>
      <c r="N479">
        <v>310.60350282075325</v>
      </c>
      <c r="O479">
        <v>590.10342990840263</v>
      </c>
      <c r="P479">
        <v>356.25767553515385</v>
      </c>
      <c r="Q479">
        <v>100.22176853227097</v>
      </c>
      <c r="R479">
        <v>51.271581251171035</v>
      </c>
      <c r="S479">
        <v>59.044797017158338</v>
      </c>
      <c r="T479">
        <v>69.51608079122947</v>
      </c>
      <c r="U479">
        <v>4.1900000000000004</v>
      </c>
      <c r="V479">
        <v>2.4733913601666626</v>
      </c>
      <c r="W479">
        <v>2.0099999999999998</v>
      </c>
      <c r="X479">
        <v>19.063690215961753</v>
      </c>
    </row>
    <row r="480" spans="1:24" x14ac:dyDescent="0.15">
      <c r="A480" t="s">
        <v>1099</v>
      </c>
      <c r="B480" s="44" t="s">
        <v>369</v>
      </c>
      <c r="C480" t="s">
        <v>959</v>
      </c>
      <c r="D480" s="34" t="s">
        <v>1093</v>
      </c>
      <c r="E480">
        <v>1</v>
      </c>
      <c r="F480">
        <v>880</v>
      </c>
      <c r="G480">
        <v>5.0938556458724324</v>
      </c>
      <c r="H480">
        <v>4.9379203068396027</v>
      </c>
      <c r="I480">
        <v>9.0060715012356418</v>
      </c>
      <c r="J480">
        <v>92.610252449539843</v>
      </c>
      <c r="K480">
        <v>116.38200635590201</v>
      </c>
      <c r="L480">
        <v>907.23899779492831</v>
      </c>
      <c r="M480">
        <v>181.82847458916987</v>
      </c>
      <c r="N480">
        <v>285.49919859200963</v>
      </c>
      <c r="O480">
        <v>525.06137512448356</v>
      </c>
      <c r="P480">
        <v>315.84370605365848</v>
      </c>
      <c r="Q480">
        <v>45.425595117940823</v>
      </c>
      <c r="R480">
        <v>64.119249255506475</v>
      </c>
      <c r="S480">
        <v>69.725438934571272</v>
      </c>
      <c r="T480">
        <v>92.663129032258055</v>
      </c>
      <c r="U480">
        <v>2.5</v>
      </c>
      <c r="V480">
        <v>4.5144017971885262</v>
      </c>
      <c r="W480">
        <v>1.57</v>
      </c>
      <c r="X480">
        <v>41.140473800635661</v>
      </c>
    </row>
    <row r="481" spans="1:24" x14ac:dyDescent="0.15">
      <c r="A481" t="s">
        <v>1099</v>
      </c>
      <c r="B481" s="44" t="s">
        <v>369</v>
      </c>
      <c r="C481" t="s">
        <v>960</v>
      </c>
      <c r="D481" s="34" t="s">
        <v>1093</v>
      </c>
      <c r="E481">
        <v>2</v>
      </c>
      <c r="F481">
        <v>880</v>
      </c>
      <c r="G481">
        <v>4.8202405238525072</v>
      </c>
      <c r="H481">
        <v>4.6075366375617817</v>
      </c>
      <c r="I481">
        <v>8.5860297728111679</v>
      </c>
      <c r="J481">
        <v>86.355318314672772</v>
      </c>
      <c r="K481">
        <v>100.36768617112263</v>
      </c>
      <c r="L481">
        <v>907.37205098901097</v>
      </c>
      <c r="M481">
        <v>157.25247146928598</v>
      </c>
      <c r="N481">
        <v>291.35983636363636</v>
      </c>
      <c r="O481">
        <v>538.21002886795804</v>
      </c>
      <c r="P481">
        <v>321.76951604095564</v>
      </c>
      <c r="Q481">
        <v>51.77640911469183</v>
      </c>
      <c r="R481">
        <v>61.807764380508637</v>
      </c>
      <c r="S481">
        <v>67.847416559480948</v>
      </c>
      <c r="T481">
        <v>92.515182222222208</v>
      </c>
      <c r="U481">
        <v>2.75</v>
      </c>
      <c r="V481">
        <v>4.0559368868468111</v>
      </c>
      <c r="W481">
        <v>1.56</v>
      </c>
      <c r="X481">
        <v>34.380212587237601</v>
      </c>
    </row>
    <row r="482" spans="1:24" x14ac:dyDescent="0.15">
      <c r="A482" t="s">
        <v>1099</v>
      </c>
      <c r="B482" s="44" t="s">
        <v>369</v>
      </c>
      <c r="C482" t="s">
        <v>961</v>
      </c>
      <c r="D482" s="34" t="s">
        <v>1093</v>
      </c>
      <c r="E482">
        <v>3</v>
      </c>
      <c r="F482">
        <v>880</v>
      </c>
      <c r="G482">
        <v>4.5018439314564205</v>
      </c>
      <c r="H482">
        <v>4.2292077004994431</v>
      </c>
      <c r="I482">
        <v>8.0888416086598447</v>
      </c>
      <c r="J482">
        <v>77.024721617601557</v>
      </c>
      <c r="K482">
        <v>76.466154581166109</v>
      </c>
      <c r="L482">
        <v>908.50209693318732</v>
      </c>
      <c r="M482">
        <v>120.74447790258237</v>
      </c>
      <c r="N482">
        <v>303.53087999999997</v>
      </c>
      <c r="O482">
        <v>601.39301369555233</v>
      </c>
      <c r="P482">
        <v>338.44030894568692</v>
      </c>
      <c r="Q482">
        <v>48.83881164211234</v>
      </c>
      <c r="R482">
        <v>59.070291131258564</v>
      </c>
      <c r="S482">
        <v>64.503403710635524</v>
      </c>
      <c r="T482">
        <v>91.334649425287353</v>
      </c>
      <c r="U482">
        <v>3.03</v>
      </c>
      <c r="V482">
        <v>3.7668000000000004</v>
      </c>
      <c r="W482">
        <v>1.55</v>
      </c>
      <c r="X482">
        <v>28.282443549634511</v>
      </c>
    </row>
    <row r="483" spans="1:24" x14ac:dyDescent="0.15">
      <c r="A483" t="s">
        <v>1099</v>
      </c>
      <c r="B483" s="44" t="s">
        <v>369</v>
      </c>
      <c r="C483" t="s">
        <v>962</v>
      </c>
      <c r="D483" s="34" t="s">
        <v>1093</v>
      </c>
      <c r="E483">
        <v>4</v>
      </c>
      <c r="F483">
        <v>880</v>
      </c>
      <c r="G483">
        <v>4.3160429470651618</v>
      </c>
      <c r="H483">
        <v>4.0044423907072488</v>
      </c>
      <c r="I483">
        <v>7.8010185095656528</v>
      </c>
      <c r="J483">
        <v>72.470596845512347</v>
      </c>
      <c r="K483">
        <v>67.880728551403749</v>
      </c>
      <c r="L483">
        <v>909.63433530054647</v>
      </c>
      <c r="M483">
        <v>107.64161240310077</v>
      </c>
      <c r="N483">
        <v>312.97884043974557</v>
      </c>
      <c r="O483">
        <v>603.25209199458743</v>
      </c>
      <c r="P483">
        <v>363.26905868263481</v>
      </c>
      <c r="Q483">
        <v>46.922874999999998</v>
      </c>
      <c r="R483">
        <v>56.895901912267362</v>
      </c>
      <c r="S483">
        <v>63.137232773106753</v>
      </c>
      <c r="T483">
        <v>90.176668235294116</v>
      </c>
      <c r="U483">
        <v>3.34</v>
      </c>
      <c r="V483">
        <v>3.6959754468357269</v>
      </c>
      <c r="W483">
        <v>1.53</v>
      </c>
      <c r="X483">
        <v>27.806200000000004</v>
      </c>
    </row>
    <row r="484" spans="1:24" x14ac:dyDescent="0.15">
      <c r="A484" t="s">
        <v>1099</v>
      </c>
      <c r="B484" s="44" t="s">
        <v>369</v>
      </c>
      <c r="C484" t="s">
        <v>963</v>
      </c>
      <c r="D484" s="34" t="s">
        <v>1093</v>
      </c>
      <c r="E484">
        <v>5</v>
      </c>
      <c r="F484">
        <v>880</v>
      </c>
      <c r="G484">
        <v>3.8676563251759952</v>
      </c>
      <c r="H484">
        <v>3.4578587781523797</v>
      </c>
      <c r="I484">
        <v>7.1045004408275405</v>
      </c>
      <c r="J484">
        <v>65.800614678169978</v>
      </c>
      <c r="K484">
        <v>60.859821508657049</v>
      </c>
      <c r="L484">
        <v>911.75762268266078</v>
      </c>
      <c r="M484">
        <v>96.913811799054088</v>
      </c>
      <c r="N484">
        <v>334.51194298181849</v>
      </c>
      <c r="O484">
        <v>661.25719513784884</v>
      </c>
      <c r="P484">
        <v>401.44572105138241</v>
      </c>
      <c r="Q484">
        <v>39.446486478269293</v>
      </c>
      <c r="R484">
        <v>51.687636301113862</v>
      </c>
      <c r="S484">
        <v>61.942761516612897</v>
      </c>
      <c r="T484">
        <v>87.918554216867463</v>
      </c>
      <c r="U484">
        <v>3.69</v>
      </c>
      <c r="V484">
        <v>3.2431962688845024</v>
      </c>
      <c r="W484">
        <v>1.5</v>
      </c>
      <c r="X484">
        <v>24.857500444867902</v>
      </c>
    </row>
    <row r="485" spans="1:24" x14ac:dyDescent="0.15">
      <c r="A485" t="s">
        <v>1099</v>
      </c>
      <c r="B485" s="44" t="s">
        <v>1090</v>
      </c>
      <c r="C485" t="s">
        <v>964</v>
      </c>
      <c r="D485" s="34" t="s">
        <v>1093</v>
      </c>
      <c r="E485">
        <v>1</v>
      </c>
      <c r="F485">
        <v>880</v>
      </c>
      <c r="G485">
        <v>5.8831850483916837</v>
      </c>
      <c r="H485">
        <v>5.9805220880896632</v>
      </c>
      <c r="I485">
        <v>10.110271524466041</v>
      </c>
      <c r="J485">
        <v>105.20411918729488</v>
      </c>
      <c r="K485">
        <v>145.29969273422665</v>
      </c>
      <c r="L485">
        <v>870.86586898096311</v>
      </c>
      <c r="M485">
        <v>226.51714316925037</v>
      </c>
      <c r="N485">
        <v>167.87543034386488</v>
      </c>
      <c r="O485">
        <v>247.65207274771794</v>
      </c>
      <c r="P485">
        <v>220.22602299814233</v>
      </c>
      <c r="Q485">
        <v>61.818810082895666</v>
      </c>
      <c r="R485">
        <v>73.98279619121125</v>
      </c>
      <c r="S485">
        <v>72.818207932451273</v>
      </c>
      <c r="T485">
        <v>128.63010280373834</v>
      </c>
      <c r="U485">
        <v>14.83</v>
      </c>
      <c r="V485">
        <v>3.9768739021492081</v>
      </c>
      <c r="W485">
        <v>2.1800000000000002</v>
      </c>
      <c r="X485">
        <v>33.351700000000001</v>
      </c>
    </row>
    <row r="486" spans="1:24" x14ac:dyDescent="0.15">
      <c r="A486" t="s">
        <v>1099</v>
      </c>
      <c r="B486" s="44" t="s">
        <v>1090</v>
      </c>
      <c r="C486" t="s">
        <v>965</v>
      </c>
      <c r="D486" s="34" t="s">
        <v>1093</v>
      </c>
      <c r="E486">
        <v>2</v>
      </c>
      <c r="F486">
        <v>880</v>
      </c>
      <c r="G486">
        <v>5.7162832371770236</v>
      </c>
      <c r="H486">
        <v>5.7703271137182863</v>
      </c>
      <c r="I486">
        <v>9.8680696501637595</v>
      </c>
      <c r="J486">
        <v>100.98652492278916</v>
      </c>
      <c r="K486">
        <v>131.89923818588375</v>
      </c>
      <c r="L486">
        <v>875.95362157303384</v>
      </c>
      <c r="M486">
        <v>205.71354210802113</v>
      </c>
      <c r="N486">
        <v>185.11815697317499</v>
      </c>
      <c r="O486">
        <v>272.24607348384143</v>
      </c>
      <c r="P486">
        <v>241.28692585446407</v>
      </c>
      <c r="Q486">
        <v>71.113590215683388</v>
      </c>
      <c r="R486">
        <v>72.360260551144989</v>
      </c>
      <c r="S486">
        <v>71.682867589651465</v>
      </c>
      <c r="T486">
        <v>123.71930181818182</v>
      </c>
      <c r="U486">
        <v>14.75</v>
      </c>
      <c r="V486">
        <v>3.576319517166175</v>
      </c>
      <c r="W486">
        <v>2.17</v>
      </c>
      <c r="X486">
        <v>32.892400000000002</v>
      </c>
    </row>
    <row r="487" spans="1:24" x14ac:dyDescent="0.15">
      <c r="A487" t="s">
        <v>1099</v>
      </c>
      <c r="B487" s="44" t="s">
        <v>1090</v>
      </c>
      <c r="C487" t="s">
        <v>966</v>
      </c>
      <c r="D487" s="34" t="s">
        <v>1093</v>
      </c>
      <c r="E487">
        <v>3</v>
      </c>
      <c r="F487">
        <v>880</v>
      </c>
      <c r="G487">
        <v>5.6128042267559906</v>
      </c>
      <c r="H487">
        <v>5.6317244361592973</v>
      </c>
      <c r="I487">
        <v>9.7264297276765159</v>
      </c>
      <c r="J487">
        <v>99.470476913703408</v>
      </c>
      <c r="K487">
        <v>128.61418354804158</v>
      </c>
      <c r="L487">
        <v>881.03926351351356</v>
      </c>
      <c r="M487">
        <v>200.63604291845493</v>
      </c>
      <c r="N487">
        <v>198.71728323699423</v>
      </c>
      <c r="O487">
        <v>291.1883155972838</v>
      </c>
      <c r="P487">
        <v>254.23897994011142</v>
      </c>
      <c r="Q487">
        <v>72.520653876928307</v>
      </c>
      <c r="R487">
        <v>71.016082161016698</v>
      </c>
      <c r="S487">
        <v>71.31828885360467</v>
      </c>
      <c r="T487">
        <v>118.78094642857143</v>
      </c>
      <c r="U487">
        <v>14.63</v>
      </c>
      <c r="V487">
        <v>3.2950754556810447</v>
      </c>
      <c r="W487">
        <v>2.16</v>
      </c>
      <c r="X487">
        <v>32.433100000000003</v>
      </c>
    </row>
    <row r="488" spans="1:24" x14ac:dyDescent="0.15">
      <c r="A488" t="s">
        <v>1099</v>
      </c>
      <c r="B488" s="44" t="s">
        <v>1090</v>
      </c>
      <c r="C488" t="s">
        <v>967</v>
      </c>
      <c r="D488" s="34" t="s">
        <v>1093</v>
      </c>
      <c r="E488">
        <v>4</v>
      </c>
      <c r="F488">
        <v>880</v>
      </c>
      <c r="G488">
        <v>5.3751146827414882</v>
      </c>
      <c r="H488">
        <v>5.317890688402537</v>
      </c>
      <c r="I488">
        <v>9.3942427002283502</v>
      </c>
      <c r="J488">
        <v>96.183440033366381</v>
      </c>
      <c r="K488">
        <v>122.51616488568661</v>
      </c>
      <c r="L488">
        <v>890.00225479143171</v>
      </c>
      <c r="M488">
        <v>191.23264285714285</v>
      </c>
      <c r="N488">
        <v>217.88860335195531</v>
      </c>
      <c r="O488">
        <v>306.83228538700416</v>
      </c>
      <c r="P488">
        <v>282.52979661016951</v>
      </c>
      <c r="Q488">
        <v>59.884338170419134</v>
      </c>
      <c r="R488">
        <v>68.053271474759413</v>
      </c>
      <c r="S488">
        <v>70.607596589949594</v>
      </c>
      <c r="T488">
        <v>110.01769911504425</v>
      </c>
      <c r="U488">
        <v>14.47</v>
      </c>
      <c r="V488">
        <v>3.3332999999999999</v>
      </c>
      <c r="W488">
        <v>2.13</v>
      </c>
      <c r="X488">
        <v>31.973800000000001</v>
      </c>
    </row>
    <row r="489" spans="1:24" x14ac:dyDescent="0.15">
      <c r="A489" t="s">
        <v>1099</v>
      </c>
      <c r="B489" s="44" t="s">
        <v>1090</v>
      </c>
      <c r="C489" t="s">
        <v>968</v>
      </c>
      <c r="D489" s="34" t="s">
        <v>1093</v>
      </c>
      <c r="E489">
        <v>5</v>
      </c>
      <c r="F489">
        <v>880</v>
      </c>
      <c r="G489">
        <v>4.7191041258366484</v>
      </c>
      <c r="H489">
        <v>4.4809821575647435</v>
      </c>
      <c r="I489">
        <v>8.4344556829033817</v>
      </c>
      <c r="J489">
        <v>88.094638950890001</v>
      </c>
      <c r="K489">
        <v>113.27098981333351</v>
      </c>
      <c r="L489">
        <v>899.2175749511822</v>
      </c>
      <c r="M489">
        <v>177.01735241797434</v>
      </c>
      <c r="N489">
        <v>256.48655590136673</v>
      </c>
      <c r="O489">
        <v>370.45908636480124</v>
      </c>
      <c r="P489">
        <v>305.39675</v>
      </c>
      <c r="Q489">
        <v>51.758186046376721</v>
      </c>
      <c r="R489">
        <v>60.415945340458549</v>
      </c>
      <c r="S489">
        <v>69.500806579243573</v>
      </c>
      <c r="T489">
        <v>101.05738502548637</v>
      </c>
      <c r="U489">
        <v>14.28</v>
      </c>
      <c r="V489">
        <v>3.1973507467414888</v>
      </c>
      <c r="W489">
        <v>2.1</v>
      </c>
      <c r="X489">
        <v>31.514499999999998</v>
      </c>
    </row>
    <row r="490" spans="1:24" x14ac:dyDescent="0.15">
      <c r="A490" t="s">
        <v>1099</v>
      </c>
      <c r="B490" s="44" t="s">
        <v>1091</v>
      </c>
      <c r="C490" t="s">
        <v>969</v>
      </c>
      <c r="D490" s="34" t="s">
        <v>1093</v>
      </c>
      <c r="E490">
        <v>1</v>
      </c>
      <c r="F490">
        <v>880</v>
      </c>
      <c r="G490">
        <v>5.6738564989718023</v>
      </c>
      <c r="H490">
        <v>5.685833057746625</v>
      </c>
      <c r="I490">
        <v>9.8399058083958764</v>
      </c>
      <c r="J490">
        <v>103.32966056715642</v>
      </c>
      <c r="K490">
        <v>143.715255854877</v>
      </c>
      <c r="L490">
        <v>886.00729303633034</v>
      </c>
      <c r="M490">
        <v>224.06212737558457</v>
      </c>
      <c r="N490">
        <v>157.47467629529126</v>
      </c>
      <c r="O490">
        <v>264.58099811128221</v>
      </c>
      <c r="P490">
        <v>197.3958015230225</v>
      </c>
      <c r="Q490">
        <v>57.547311046363234</v>
      </c>
      <c r="R490">
        <v>70.67484714278514</v>
      </c>
      <c r="S490">
        <v>72.522336318313364</v>
      </c>
      <c r="T490">
        <v>113.73588181882488</v>
      </c>
      <c r="U490">
        <v>17.059999999999999</v>
      </c>
      <c r="V490">
        <v>3.687739838468628</v>
      </c>
      <c r="W490">
        <v>2.73</v>
      </c>
      <c r="X490">
        <v>34.195063428743119</v>
      </c>
    </row>
    <row r="491" spans="1:24" x14ac:dyDescent="0.15">
      <c r="A491" t="s">
        <v>1099</v>
      </c>
      <c r="B491" s="44" t="s">
        <v>1091</v>
      </c>
      <c r="C491" t="s">
        <v>970</v>
      </c>
      <c r="D491" s="34" t="s">
        <v>1093</v>
      </c>
      <c r="E491">
        <v>2</v>
      </c>
      <c r="F491">
        <v>880</v>
      </c>
      <c r="G491">
        <v>5.660192629721811</v>
      </c>
      <c r="H491">
        <v>5.6648108791508296</v>
      </c>
      <c r="I491">
        <v>9.8240571428376278</v>
      </c>
      <c r="J491">
        <v>100.64772247861926</v>
      </c>
      <c r="K491">
        <v>130.11747213864925</v>
      </c>
      <c r="L491">
        <v>896.90570210876808</v>
      </c>
      <c r="M491">
        <v>202.99167242652726</v>
      </c>
      <c r="N491">
        <v>178</v>
      </c>
      <c r="O491">
        <v>286.31932584269663</v>
      </c>
      <c r="P491">
        <v>193.91689224991811</v>
      </c>
      <c r="Q491">
        <v>75.816351651380444</v>
      </c>
      <c r="R491">
        <v>70.457587125098655</v>
      </c>
      <c r="S491">
        <v>71.244328860713495</v>
      </c>
      <c r="T491">
        <v>102.95795555555554</v>
      </c>
      <c r="U491">
        <v>16.079999999999998</v>
      </c>
      <c r="V491">
        <v>3.0616176129469932</v>
      </c>
      <c r="W491">
        <v>2.66</v>
      </c>
      <c r="X491">
        <v>27.752432181524114</v>
      </c>
    </row>
    <row r="492" spans="1:24" x14ac:dyDescent="0.15">
      <c r="A492" t="s">
        <v>1099</v>
      </c>
      <c r="B492" s="44" t="s">
        <v>1091</v>
      </c>
      <c r="C492" t="s">
        <v>971</v>
      </c>
      <c r="D492" s="34" t="s">
        <v>1093</v>
      </c>
      <c r="E492">
        <v>3</v>
      </c>
      <c r="F492">
        <v>880</v>
      </c>
      <c r="G492">
        <v>5.3750600648724278</v>
      </c>
      <c r="H492">
        <v>5.300869013138529</v>
      </c>
      <c r="I492">
        <v>9.4117361278917322</v>
      </c>
      <c r="J492">
        <v>94.702526365100951</v>
      </c>
      <c r="K492">
        <v>113.80130664712232</v>
      </c>
      <c r="L492">
        <v>905.99779005524863</v>
      </c>
      <c r="M492">
        <v>177.85527462903207</v>
      </c>
      <c r="N492">
        <v>218.61542360082467</v>
      </c>
      <c r="O492">
        <v>344.88240300280364</v>
      </c>
      <c r="P492">
        <v>268.63342123370984</v>
      </c>
      <c r="Q492">
        <v>72.502917534936373</v>
      </c>
      <c r="R492">
        <v>67.517411937118212</v>
      </c>
      <c r="S492">
        <v>69.460703530290161</v>
      </c>
      <c r="T492">
        <v>93.978947368421061</v>
      </c>
      <c r="U492">
        <v>15.11</v>
      </c>
      <c r="V492">
        <v>2.8566203771510481</v>
      </c>
      <c r="W492">
        <v>2.5</v>
      </c>
      <c r="X492">
        <v>27.743587940187631</v>
      </c>
    </row>
    <row r="493" spans="1:24" x14ac:dyDescent="0.15">
      <c r="A493" t="s">
        <v>1099</v>
      </c>
      <c r="B493" s="44" t="s">
        <v>1091</v>
      </c>
      <c r="C493" t="s">
        <v>972</v>
      </c>
      <c r="D493" s="34" t="s">
        <v>1093</v>
      </c>
      <c r="E493">
        <v>4</v>
      </c>
      <c r="F493">
        <v>880</v>
      </c>
      <c r="G493">
        <v>5.0668495690255346</v>
      </c>
      <c r="H493">
        <v>4.9068502556840361</v>
      </c>
      <c r="I493">
        <v>8.9631764607374986</v>
      </c>
      <c r="J493">
        <v>89.244099309319878</v>
      </c>
      <c r="K493">
        <v>101.84722367102444</v>
      </c>
      <c r="L493">
        <v>914.64421365598935</v>
      </c>
      <c r="M493">
        <v>159.54563440860213</v>
      </c>
      <c r="N493">
        <v>258.28866346153842</v>
      </c>
      <c r="O493">
        <v>397.7555636363636</v>
      </c>
      <c r="P493">
        <v>312.65864566929139</v>
      </c>
      <c r="Q493">
        <v>76.092115348299075</v>
      </c>
      <c r="R493">
        <v>64.15667993566457</v>
      </c>
      <c r="S493">
        <v>67.934670101699183</v>
      </c>
      <c r="T493">
        <v>85.466732680751889</v>
      </c>
      <c r="U493">
        <v>14.17</v>
      </c>
      <c r="V493">
        <v>2.8013111769132966</v>
      </c>
      <c r="W493">
        <v>2.25</v>
      </c>
      <c r="X493">
        <v>27.203345679170617</v>
      </c>
    </row>
    <row r="494" spans="1:24" x14ac:dyDescent="0.15">
      <c r="A494" t="s">
        <v>1099</v>
      </c>
      <c r="B494" s="44" t="s">
        <v>1091</v>
      </c>
      <c r="C494" t="s">
        <v>973</v>
      </c>
      <c r="D494" s="34" t="s">
        <v>1093</v>
      </c>
      <c r="E494">
        <v>5</v>
      </c>
      <c r="F494">
        <v>880</v>
      </c>
      <c r="G494">
        <v>4.2128059274141476</v>
      </c>
      <c r="H494">
        <v>3.8501235584799081</v>
      </c>
      <c r="I494">
        <v>7.6665886674362342</v>
      </c>
      <c r="J494">
        <v>75.267202023627362</v>
      </c>
      <c r="K494">
        <v>79.15054880555877</v>
      </c>
      <c r="L494">
        <v>922.48725141392583</v>
      </c>
      <c r="M494">
        <v>124.90167686375435</v>
      </c>
      <c r="N494">
        <v>326.43967987793866</v>
      </c>
      <c r="O494">
        <v>492.49384652338222</v>
      </c>
      <c r="P494">
        <v>394.44326077683195</v>
      </c>
      <c r="Q494">
        <v>67.325832667138599</v>
      </c>
      <c r="R494">
        <v>55.055271788231728</v>
      </c>
      <c r="S494">
        <v>64.73374609910168</v>
      </c>
      <c r="T494">
        <v>77.746260810594478</v>
      </c>
      <c r="U494">
        <v>13.26</v>
      </c>
      <c r="V494">
        <v>2.2737825038314545</v>
      </c>
      <c r="W494">
        <v>1.9</v>
      </c>
      <c r="X494">
        <v>24.108271136252476</v>
      </c>
    </row>
    <row r="495" spans="1:24" x14ac:dyDescent="0.15">
      <c r="A495" t="s">
        <v>1099</v>
      </c>
      <c r="B495" s="44" t="s">
        <v>1092</v>
      </c>
      <c r="C495" t="s">
        <v>974</v>
      </c>
      <c r="D495" s="34" t="s">
        <v>1093</v>
      </c>
      <c r="E495">
        <v>1</v>
      </c>
      <c r="F495">
        <v>880</v>
      </c>
      <c r="G495">
        <v>5.4075251327020641</v>
      </c>
      <c r="H495">
        <v>5.3332364358940483</v>
      </c>
      <c r="I495">
        <v>9.4682205171384997</v>
      </c>
      <c r="J495">
        <v>103.4461968722446</v>
      </c>
      <c r="K495">
        <v>156.2540586270851</v>
      </c>
      <c r="L495">
        <v>884.42411245276332</v>
      </c>
      <c r="M495">
        <v>243.58539166557142</v>
      </c>
      <c r="N495">
        <v>198.14350600372083</v>
      </c>
      <c r="O495">
        <v>296.20485966129155</v>
      </c>
      <c r="P495">
        <v>261.87500507470583</v>
      </c>
      <c r="Q495">
        <v>42.886309196693198</v>
      </c>
      <c r="R495">
        <v>67.225178298589071</v>
      </c>
      <c r="S495">
        <v>73.388864170258785</v>
      </c>
      <c r="T495">
        <v>115.54956249999999</v>
      </c>
      <c r="U495">
        <v>16.16</v>
      </c>
      <c r="V495">
        <v>4.9471294480792292</v>
      </c>
      <c r="W495">
        <v>2.91</v>
      </c>
      <c r="X495">
        <v>38.547029762057342</v>
      </c>
    </row>
    <row r="496" spans="1:24" x14ac:dyDescent="0.15">
      <c r="A496" t="s">
        <v>1099</v>
      </c>
      <c r="B496" s="44" t="s">
        <v>1092</v>
      </c>
      <c r="C496" t="s">
        <v>975</v>
      </c>
      <c r="D496" s="34" t="s">
        <v>1093</v>
      </c>
      <c r="E496">
        <v>2</v>
      </c>
      <c r="F496">
        <v>880</v>
      </c>
      <c r="G496">
        <v>5.1623347785406155</v>
      </c>
      <c r="H496">
        <v>5.0209301546924019</v>
      </c>
      <c r="I496">
        <v>9.1105678929628642</v>
      </c>
      <c r="J496">
        <v>97.687039722210102</v>
      </c>
      <c r="K496">
        <v>138.7329567860088</v>
      </c>
      <c r="L496">
        <v>903.73925057338886</v>
      </c>
      <c r="M496">
        <v>216.33482131045227</v>
      </c>
      <c r="N496">
        <v>251.35965248868774</v>
      </c>
      <c r="O496">
        <v>336.61942279072406</v>
      </c>
      <c r="P496">
        <v>294.32814925373134</v>
      </c>
      <c r="Q496">
        <v>43.2</v>
      </c>
      <c r="R496">
        <v>64.479595605530648</v>
      </c>
      <c r="S496">
        <v>72.014882100588736</v>
      </c>
      <c r="T496">
        <v>104.46439449541285</v>
      </c>
      <c r="U496">
        <v>16.2</v>
      </c>
      <c r="V496">
        <v>4.3065743573799242</v>
      </c>
      <c r="W496">
        <v>2.5299999999999998</v>
      </c>
      <c r="X496">
        <v>34</v>
      </c>
    </row>
    <row r="497" spans="1:33" x14ac:dyDescent="0.15">
      <c r="A497" t="s">
        <v>1099</v>
      </c>
      <c r="B497" s="44" t="s">
        <v>1092</v>
      </c>
      <c r="C497" t="s">
        <v>976</v>
      </c>
      <c r="D497" s="34" t="s">
        <v>1093</v>
      </c>
      <c r="E497">
        <v>3</v>
      </c>
      <c r="F497">
        <v>880</v>
      </c>
      <c r="G497">
        <v>4.8407054208470752</v>
      </c>
      <c r="H497">
        <v>4.6180684142382828</v>
      </c>
      <c r="I497">
        <v>8.6311615983084256</v>
      </c>
      <c r="J497">
        <v>90.03739146784784</v>
      </c>
      <c r="K497">
        <v>115.79423048043914</v>
      </c>
      <c r="L497">
        <v>908.02006688963206</v>
      </c>
      <c r="M497">
        <v>180.92570904207886</v>
      </c>
      <c r="N497">
        <v>302.9461725855827</v>
      </c>
      <c r="O497">
        <v>410.49867115293841</v>
      </c>
      <c r="P497">
        <v>347.22480596697864</v>
      </c>
      <c r="Q497">
        <v>42.748613809235799</v>
      </c>
      <c r="R497">
        <v>61.21193375539869</v>
      </c>
      <c r="S497">
        <v>69.654828553287913</v>
      </c>
      <c r="T497">
        <v>92.174757281553397</v>
      </c>
      <c r="U497">
        <v>16.100000000000001</v>
      </c>
      <c r="V497">
        <v>3.7195346535999989</v>
      </c>
      <c r="W497">
        <v>2.2000000000000002</v>
      </c>
      <c r="X497">
        <v>30.674582262093363</v>
      </c>
    </row>
    <row r="498" spans="1:33" x14ac:dyDescent="0.15">
      <c r="A498" t="s">
        <v>1099</v>
      </c>
      <c r="B498" s="44" t="s">
        <v>1092</v>
      </c>
      <c r="C498" t="s">
        <v>977</v>
      </c>
      <c r="D498" s="34" t="s">
        <v>1093</v>
      </c>
      <c r="E498">
        <v>4</v>
      </c>
      <c r="F498">
        <v>880</v>
      </c>
      <c r="G498">
        <v>4.2992142898298784</v>
      </c>
      <c r="H498">
        <v>3.9583017073607834</v>
      </c>
      <c r="I498">
        <v>7.7980078783902345</v>
      </c>
      <c r="J498">
        <v>80.754620783880512</v>
      </c>
      <c r="K498">
        <v>98.392876617089058</v>
      </c>
      <c r="L498">
        <v>909.25871591373834</v>
      </c>
      <c r="M498">
        <v>154.23473684210524</v>
      </c>
      <c r="N498">
        <v>346.642472</v>
      </c>
      <c r="O498">
        <v>476.03759889761216</v>
      </c>
      <c r="P498">
        <v>403.86996483609892</v>
      </c>
      <c r="Q498">
        <v>42.046466416442115</v>
      </c>
      <c r="R498">
        <v>55.737416047996959</v>
      </c>
      <c r="S498">
        <v>67.579377653736472</v>
      </c>
      <c r="T498">
        <v>91.287428571428563</v>
      </c>
      <c r="U498">
        <v>15.84</v>
      </c>
      <c r="V498">
        <v>3.4530379552882358</v>
      </c>
      <c r="W498">
        <v>1.93</v>
      </c>
      <c r="X498">
        <v>26.355548284251999</v>
      </c>
    </row>
    <row r="499" spans="1:33" ht="15" thickBot="1" x14ac:dyDescent="0.2">
      <c r="A499" t="s">
        <v>1099</v>
      </c>
      <c r="B499" s="44" t="s">
        <v>1092</v>
      </c>
      <c r="C499" t="s">
        <v>978</v>
      </c>
      <c r="D499" s="34" t="s">
        <v>1093</v>
      </c>
      <c r="E499">
        <v>5</v>
      </c>
      <c r="F499">
        <v>880</v>
      </c>
      <c r="G499">
        <v>4.1122184693749881</v>
      </c>
      <c r="H499">
        <v>3.7320658503472628</v>
      </c>
      <c r="I499">
        <v>7.506317422245794</v>
      </c>
      <c r="J499">
        <v>77.022168852799595</v>
      </c>
      <c r="K499">
        <v>90.596024128133593</v>
      </c>
      <c r="L499">
        <v>911.46580268988237</v>
      </c>
      <c r="M499">
        <v>142.32501029608568</v>
      </c>
      <c r="N499">
        <v>373.39799577386708</v>
      </c>
      <c r="O499">
        <v>514.52562857863234</v>
      </c>
      <c r="P499">
        <v>433.25505700666821</v>
      </c>
      <c r="Q499">
        <v>36.914250992714102</v>
      </c>
      <c r="R499">
        <v>53.800544933891757</v>
      </c>
      <c r="S499">
        <v>66.513068772983345</v>
      </c>
      <c r="T499">
        <v>88.825265957446788</v>
      </c>
      <c r="U499">
        <v>15.42</v>
      </c>
      <c r="V499">
        <v>3.1920734755594249</v>
      </c>
      <c r="W499">
        <v>1.71</v>
      </c>
      <c r="X499">
        <v>25.358343823818501</v>
      </c>
    </row>
    <row r="500" spans="1:33" ht="15" thickBot="1" x14ac:dyDescent="0.2">
      <c r="A500" t="s">
        <v>1098</v>
      </c>
      <c r="B500" s="22" t="s">
        <v>93</v>
      </c>
      <c r="C500" t="s">
        <v>979</v>
      </c>
      <c r="D500" s="34" t="s">
        <v>1093</v>
      </c>
      <c r="E500">
        <v>1</v>
      </c>
      <c r="F500">
        <v>880</v>
      </c>
      <c r="G500">
        <v>5.5605238702724584</v>
      </c>
      <c r="H500">
        <v>5.5702025040174421</v>
      </c>
      <c r="I500">
        <v>9.6455650561267188</v>
      </c>
      <c r="J500">
        <v>105.0066277254076</v>
      </c>
      <c r="K500">
        <v>122.91276665850503</v>
      </c>
      <c r="L500">
        <v>882.95558555490879</v>
      </c>
      <c r="M500">
        <v>189.65112279700898</v>
      </c>
      <c r="N500">
        <v>238.86670634173259</v>
      </c>
      <c r="O500">
        <v>465.41009972359677</v>
      </c>
      <c r="P500">
        <v>288.62320948482579</v>
      </c>
      <c r="Q500">
        <v>74.224592976404011</v>
      </c>
      <c r="R500">
        <v>70.710578424201486</v>
      </c>
      <c r="S500">
        <v>64.745471763340404</v>
      </c>
      <c r="T500">
        <v>117.78565031388928</v>
      </c>
      <c r="U500">
        <v>6.5552979999999996</v>
      </c>
      <c r="V500">
        <v>4.301057548188</v>
      </c>
      <c r="W500">
        <v>2.32158</v>
      </c>
      <c r="X500">
        <v>30.975295500000001</v>
      </c>
      <c r="Y500">
        <v>0.28321499999999999</v>
      </c>
      <c r="Z500">
        <v>4.6521173333333321</v>
      </c>
      <c r="AA500">
        <v>2.52583</v>
      </c>
      <c r="AB500">
        <v>11.01999</v>
      </c>
      <c r="AC500">
        <v>200</v>
      </c>
      <c r="AD500">
        <v>96.851904999999988</v>
      </c>
      <c r="AE500">
        <v>32.570165000000003</v>
      </c>
      <c r="AF500">
        <v>0.15</v>
      </c>
      <c r="AG500">
        <v>0.02</v>
      </c>
    </row>
    <row r="501" spans="1:33" ht="15" thickBot="1" x14ac:dyDescent="0.2">
      <c r="A501" t="s">
        <v>1098</v>
      </c>
      <c r="B501" s="22" t="s">
        <v>93</v>
      </c>
      <c r="C501" t="s">
        <v>980</v>
      </c>
      <c r="D501" s="34" t="s">
        <v>1093</v>
      </c>
      <c r="E501">
        <v>2</v>
      </c>
      <c r="F501">
        <v>880</v>
      </c>
      <c r="G501">
        <v>5.4665139109956797</v>
      </c>
      <c r="H501">
        <v>5.4514387431209226</v>
      </c>
      <c r="I501">
        <v>9.5086970331132097</v>
      </c>
      <c r="J501">
        <v>100.16161402610632</v>
      </c>
      <c r="K501">
        <v>110.99305124808646</v>
      </c>
      <c r="L501">
        <v>888.68887282392029</v>
      </c>
      <c r="M501">
        <v>171.96506500329713</v>
      </c>
      <c r="N501">
        <v>245.42128670964928</v>
      </c>
      <c r="O501">
        <v>472.40231535046848</v>
      </c>
      <c r="P501">
        <v>294.02836103112321</v>
      </c>
      <c r="Q501">
        <v>80.360726869666152</v>
      </c>
      <c r="R501">
        <v>69.855249231499485</v>
      </c>
      <c r="S501">
        <v>64.090043382381282</v>
      </c>
      <c r="T501">
        <v>111.88424907216495</v>
      </c>
      <c r="U501">
        <v>6.5552979999999996</v>
      </c>
      <c r="V501">
        <v>4.0623598463759985</v>
      </c>
      <c r="W501">
        <v>2.1160100000000002</v>
      </c>
      <c r="X501">
        <v>30.345295500000006</v>
      </c>
      <c r="Y501">
        <v>0.301375</v>
      </c>
      <c r="Z501">
        <v>4.9575733333333334</v>
      </c>
      <c r="AA501">
        <v>2.26213</v>
      </c>
      <c r="AB501">
        <v>9.7679200000000002</v>
      </c>
      <c r="AC501">
        <v>125</v>
      </c>
      <c r="AD501">
        <v>87.529794999999993</v>
      </c>
      <c r="AE501">
        <v>29.720165000000001</v>
      </c>
      <c r="AF501">
        <v>0.05</v>
      </c>
      <c r="AG501">
        <v>0.02</v>
      </c>
    </row>
    <row r="502" spans="1:33" ht="15" thickBot="1" x14ac:dyDescent="0.2">
      <c r="A502" t="s">
        <v>1098</v>
      </c>
      <c r="B502" s="22" t="s">
        <v>93</v>
      </c>
      <c r="C502" t="s">
        <v>981</v>
      </c>
      <c r="D502" s="34" t="s">
        <v>1093</v>
      </c>
      <c r="E502">
        <v>3</v>
      </c>
      <c r="F502">
        <v>880</v>
      </c>
      <c r="G502">
        <v>5.1736809184361015</v>
      </c>
      <c r="H502">
        <v>5.0853440243509285</v>
      </c>
      <c r="I502">
        <v>9.0765345380238358</v>
      </c>
      <c r="J502">
        <v>92.1193969638922</v>
      </c>
      <c r="K502">
        <v>95.404935431950548</v>
      </c>
      <c r="L502">
        <v>892.44079197926419</v>
      </c>
      <c r="M502">
        <v>148.83045062413055</v>
      </c>
      <c r="N502">
        <v>265.1656671710262</v>
      </c>
      <c r="O502">
        <v>505.03646312785156</v>
      </c>
      <c r="P502">
        <v>314.26379579484814</v>
      </c>
      <c r="Q502">
        <v>75.29674918394953</v>
      </c>
      <c r="R502">
        <v>67.073037089043737</v>
      </c>
      <c r="S502">
        <v>63.075121327510416</v>
      </c>
      <c r="T502">
        <v>108.09532206475954</v>
      </c>
      <c r="U502">
        <v>6.5552979999999996</v>
      </c>
      <c r="V502">
        <v>3.8236621445639991</v>
      </c>
      <c r="W502">
        <v>1.9504399999999997</v>
      </c>
      <c r="X502">
        <v>28.815295500000001</v>
      </c>
      <c r="Y502">
        <v>0.30913499999999999</v>
      </c>
      <c r="Z502">
        <v>5.0327893333333336</v>
      </c>
      <c r="AA502">
        <v>2.0269299999999997</v>
      </c>
      <c r="AB502">
        <v>8.7430700000000012</v>
      </c>
      <c r="AC502">
        <v>125</v>
      </c>
      <c r="AD502">
        <v>79.270564999999991</v>
      </c>
      <c r="AE502">
        <v>27.370165</v>
      </c>
      <c r="AF502">
        <v>0.05</v>
      </c>
      <c r="AG502">
        <v>0.02</v>
      </c>
    </row>
    <row r="503" spans="1:33" ht="15" thickBot="1" x14ac:dyDescent="0.2">
      <c r="A503" t="s">
        <v>1098</v>
      </c>
      <c r="B503" s="22" t="s">
        <v>93</v>
      </c>
      <c r="C503" t="s">
        <v>982</v>
      </c>
      <c r="D503" s="34" t="s">
        <v>1093</v>
      </c>
      <c r="E503">
        <v>4</v>
      </c>
      <c r="F503">
        <v>880</v>
      </c>
      <c r="G503">
        <v>4.9792250643915876</v>
      </c>
      <c r="H503">
        <v>4.8441238938304014</v>
      </c>
      <c r="I503">
        <v>8.7861240242003706</v>
      </c>
      <c r="J503">
        <v>86.218324726101514</v>
      </c>
      <c r="K503">
        <v>83.627293903191514</v>
      </c>
      <c r="L503">
        <v>895.57977524461</v>
      </c>
      <c r="M503">
        <v>131.32416059259262</v>
      </c>
      <c r="N503">
        <v>275.52544749018875</v>
      </c>
      <c r="O503">
        <v>524.85780967469555</v>
      </c>
      <c r="P503">
        <v>332.14025795918377</v>
      </c>
      <c r="Q503">
        <v>70.690166398362607</v>
      </c>
      <c r="R503">
        <v>65.250803301390661</v>
      </c>
      <c r="S503">
        <v>62.169495802805343</v>
      </c>
      <c r="T503">
        <v>104.96774520186716</v>
      </c>
      <c r="U503">
        <v>6.5552979999999996</v>
      </c>
      <c r="V503">
        <v>3.5849644427519993</v>
      </c>
      <c r="W503">
        <v>1.82487</v>
      </c>
      <c r="X503">
        <v>26.385295500000002</v>
      </c>
      <c r="Y503">
        <v>0.30649499999999996</v>
      </c>
      <c r="Z503">
        <v>4.8777653333333335</v>
      </c>
      <c r="AA503">
        <v>1.82023</v>
      </c>
      <c r="AB503">
        <v>7.9454399999999996</v>
      </c>
      <c r="AC503">
        <v>125</v>
      </c>
      <c r="AD503">
        <v>72.074214999999995</v>
      </c>
      <c r="AE503">
        <v>25.520165000000006</v>
      </c>
      <c r="AF503">
        <v>0.05</v>
      </c>
      <c r="AG503">
        <v>0.02</v>
      </c>
    </row>
    <row r="504" spans="1:33" x14ac:dyDescent="0.15">
      <c r="A504" t="s">
        <v>1098</v>
      </c>
      <c r="B504" s="22" t="s">
        <v>93</v>
      </c>
      <c r="C504" t="s">
        <v>983</v>
      </c>
      <c r="D504" s="34" t="s">
        <v>1093</v>
      </c>
      <c r="E504">
        <v>5</v>
      </c>
      <c r="F504">
        <v>880</v>
      </c>
      <c r="G504">
        <v>4.4914457609550595</v>
      </c>
      <c r="H504">
        <v>4.2404416609113165</v>
      </c>
      <c r="I504">
        <v>8.0505601306479644</v>
      </c>
      <c r="J504">
        <v>75.906429642181209</v>
      </c>
      <c r="K504">
        <v>69.286752836655083</v>
      </c>
      <c r="L504">
        <v>897.53139472964381</v>
      </c>
      <c r="M504">
        <v>109.88788728955898</v>
      </c>
      <c r="N504">
        <v>302.76290200180404</v>
      </c>
      <c r="O504">
        <v>570.74432096459657</v>
      </c>
      <c r="P504">
        <v>364.34276177267634</v>
      </c>
      <c r="Q504">
        <v>61.441648111431164</v>
      </c>
      <c r="R504">
        <v>59.589842882207257</v>
      </c>
      <c r="S504">
        <v>60.923319448149869</v>
      </c>
      <c r="T504">
        <v>103.51999922620099</v>
      </c>
      <c r="U504">
        <v>6.5552979999999996</v>
      </c>
      <c r="V504">
        <v>3.3462667409399995</v>
      </c>
      <c r="W504">
        <v>1.7393000000000001</v>
      </c>
      <c r="X504">
        <v>23.0552955</v>
      </c>
      <c r="Y504">
        <v>0.29345499999999997</v>
      </c>
      <c r="Z504">
        <v>4.4925013333333341</v>
      </c>
      <c r="AA504">
        <v>1.6420300000000001</v>
      </c>
      <c r="AB504">
        <v>7.3750300000000006</v>
      </c>
      <c r="AC504">
        <v>75</v>
      </c>
      <c r="AD504">
        <v>65.940744999999993</v>
      </c>
      <c r="AE504">
        <v>24.170165000000004</v>
      </c>
      <c r="AF504">
        <v>0.05</v>
      </c>
      <c r="AG504">
        <v>0.02</v>
      </c>
    </row>
    <row r="505" spans="1:33" x14ac:dyDescent="0.15">
      <c r="A505" t="s">
        <v>1098</v>
      </c>
      <c r="B505" s="44" t="s">
        <v>97</v>
      </c>
      <c r="C505" t="s">
        <v>984</v>
      </c>
      <c r="D505" s="34" t="s">
        <v>1093</v>
      </c>
      <c r="E505">
        <v>1</v>
      </c>
      <c r="F505">
        <v>880</v>
      </c>
      <c r="G505">
        <v>5.7168134540373332</v>
      </c>
      <c r="H505">
        <v>5.7826858827896546</v>
      </c>
      <c r="I505">
        <v>9.8560479593220407</v>
      </c>
      <c r="J505">
        <v>104.35011935043002</v>
      </c>
      <c r="K505">
        <v>116.84565388280475</v>
      </c>
      <c r="L505">
        <v>880.73527820241134</v>
      </c>
      <c r="M505">
        <v>180.60259763375595</v>
      </c>
      <c r="N505">
        <v>218.86380247279766</v>
      </c>
      <c r="O505">
        <v>423.40495988715423</v>
      </c>
      <c r="P505">
        <v>266.1996734943836</v>
      </c>
      <c r="Q505">
        <v>103.95925102404257</v>
      </c>
      <c r="R505">
        <v>72.936893048343975</v>
      </c>
      <c r="S505">
        <v>64.464363728073877</v>
      </c>
      <c r="T505">
        <v>120.15497158266173</v>
      </c>
      <c r="U505">
        <v>6.5552979999999996</v>
      </c>
      <c r="V505">
        <v>4.301057548188</v>
      </c>
      <c r="W505">
        <v>2.32158</v>
      </c>
      <c r="X505">
        <v>30.975295500000001</v>
      </c>
      <c r="Y505">
        <v>0.28321499999999999</v>
      </c>
      <c r="Z505">
        <v>5.8611240000000002</v>
      </c>
      <c r="AA505">
        <v>2.52583</v>
      </c>
      <c r="AB505">
        <v>10.309614999999999</v>
      </c>
      <c r="AC505">
        <v>200</v>
      </c>
      <c r="AD505">
        <v>77.515899999999988</v>
      </c>
      <c r="AE505">
        <v>31.071120000000001</v>
      </c>
      <c r="AF505">
        <v>0.15</v>
      </c>
      <c r="AG505">
        <v>0.02</v>
      </c>
    </row>
    <row r="506" spans="1:33" x14ac:dyDescent="0.15">
      <c r="A506" t="s">
        <v>1098</v>
      </c>
      <c r="B506" s="44" t="s">
        <v>97</v>
      </c>
      <c r="C506" t="s">
        <v>985</v>
      </c>
      <c r="D506" s="34" t="s">
        <v>1093</v>
      </c>
      <c r="E506">
        <v>2</v>
      </c>
      <c r="F506">
        <v>880</v>
      </c>
      <c r="G506">
        <v>5.6967233474484722</v>
      </c>
      <c r="H506">
        <v>5.7516341363124077</v>
      </c>
      <c r="I506">
        <v>9.833154958649903</v>
      </c>
      <c r="J506">
        <v>101.49137692028856</v>
      </c>
      <c r="K506">
        <v>108.61532147455338</v>
      </c>
      <c r="L506">
        <v>888.43110598110036</v>
      </c>
      <c r="M506">
        <v>168.4292539110412</v>
      </c>
      <c r="N506">
        <v>223.62485523388355</v>
      </c>
      <c r="O506">
        <v>432.64611318061742</v>
      </c>
      <c r="P506">
        <v>272.16912158822726</v>
      </c>
      <c r="Q506">
        <v>117.92726686368252</v>
      </c>
      <c r="R506">
        <v>72.590683061156682</v>
      </c>
      <c r="S506">
        <v>63.954722297886818</v>
      </c>
      <c r="T506">
        <v>112.15979109981534</v>
      </c>
      <c r="U506">
        <v>6.5552979999999996</v>
      </c>
      <c r="V506">
        <v>4.0623598463759985</v>
      </c>
      <c r="W506">
        <v>2.1160100000000002</v>
      </c>
      <c r="X506">
        <v>30.345295500000006</v>
      </c>
      <c r="Y506">
        <v>0.301375</v>
      </c>
      <c r="Z506">
        <v>6.1665799999999997</v>
      </c>
      <c r="AA506">
        <v>2.26213</v>
      </c>
      <c r="AB506">
        <v>9.0575449999999993</v>
      </c>
      <c r="AC506">
        <v>125</v>
      </c>
      <c r="AD506">
        <v>68.193789999999993</v>
      </c>
      <c r="AE506">
        <v>28.221119999999999</v>
      </c>
      <c r="AF506">
        <v>0.05</v>
      </c>
      <c r="AG506">
        <v>0.02</v>
      </c>
    </row>
    <row r="507" spans="1:33" x14ac:dyDescent="0.15">
      <c r="A507" t="s">
        <v>1098</v>
      </c>
      <c r="B507" s="44" t="s">
        <v>97</v>
      </c>
      <c r="C507" t="s">
        <v>986</v>
      </c>
      <c r="D507" s="34" t="s">
        <v>1093</v>
      </c>
      <c r="E507">
        <v>3</v>
      </c>
      <c r="F507">
        <v>880</v>
      </c>
      <c r="G507">
        <v>5.3944558922297041</v>
      </c>
      <c r="H507">
        <v>5.3702859171823567</v>
      </c>
      <c r="I507">
        <v>9.3931874840901468</v>
      </c>
      <c r="J507">
        <v>94.248485026949851</v>
      </c>
      <c r="K507">
        <v>95.584542996993264</v>
      </c>
      <c r="L507">
        <v>891.32304395372273</v>
      </c>
      <c r="M507">
        <v>149.08720687749886</v>
      </c>
      <c r="N507">
        <v>238.36165119592263</v>
      </c>
      <c r="O507">
        <v>462.78164741441066</v>
      </c>
      <c r="P507">
        <v>290.36148383189095</v>
      </c>
      <c r="Q507">
        <v>107.51140574193143</v>
      </c>
      <c r="R507">
        <v>69.663134849242056</v>
      </c>
      <c r="S507">
        <v>63.097442609037572</v>
      </c>
      <c r="T507">
        <v>109.40262740020724</v>
      </c>
      <c r="U507">
        <v>6.5552979999999996</v>
      </c>
      <c r="V507">
        <v>3.8236621445639991</v>
      </c>
      <c r="W507">
        <v>1.9504399999999997</v>
      </c>
      <c r="X507">
        <v>28.815295500000001</v>
      </c>
      <c r="Y507">
        <v>0.30913499999999999</v>
      </c>
      <c r="Z507">
        <v>6.2417959999999999</v>
      </c>
      <c r="AA507">
        <v>2.0269299999999997</v>
      </c>
      <c r="AB507">
        <v>8.0326950000000004</v>
      </c>
      <c r="AC507">
        <v>125</v>
      </c>
      <c r="AD507">
        <v>59.934559999999998</v>
      </c>
      <c r="AE507">
        <v>25.871119999999998</v>
      </c>
      <c r="AF507">
        <v>0.05</v>
      </c>
      <c r="AG507">
        <v>0.02</v>
      </c>
    </row>
    <row r="508" spans="1:33" x14ac:dyDescent="0.15">
      <c r="A508" t="s">
        <v>1098</v>
      </c>
      <c r="B508" s="44" t="s">
        <v>97</v>
      </c>
      <c r="C508" t="s">
        <v>987</v>
      </c>
      <c r="D508" s="34" t="s">
        <v>1093</v>
      </c>
      <c r="E508">
        <v>4</v>
      </c>
      <c r="F508">
        <v>880</v>
      </c>
      <c r="G508">
        <v>5.1122074015524079</v>
      </c>
      <c r="H508">
        <v>5.0026247092888676</v>
      </c>
      <c r="I508">
        <v>8.991422478057201</v>
      </c>
      <c r="J508">
        <v>87.649544618961187</v>
      </c>
      <c r="K508">
        <v>84.238838553019235</v>
      </c>
      <c r="L508">
        <v>901.63454158418517</v>
      </c>
      <c r="M508">
        <v>132.28362830769231</v>
      </c>
      <c r="N508">
        <v>250.90335221025597</v>
      </c>
      <c r="O508">
        <v>493.95043517537658</v>
      </c>
      <c r="P508">
        <v>312.64510942570331</v>
      </c>
      <c r="Q508">
        <v>97.532418225231496</v>
      </c>
      <c r="R508">
        <v>66.186382384895126</v>
      </c>
      <c r="S508">
        <v>62.170365407565114</v>
      </c>
      <c r="T508">
        <v>98.539902251789528</v>
      </c>
      <c r="U508">
        <v>6.5552979999999996</v>
      </c>
      <c r="V508">
        <v>3.5849644427519993</v>
      </c>
      <c r="W508">
        <v>1.82487</v>
      </c>
      <c r="X508">
        <v>26.385295500000002</v>
      </c>
      <c r="Y508">
        <v>0.30649499999999996</v>
      </c>
      <c r="Z508">
        <v>6.0867719999999998</v>
      </c>
      <c r="AA508">
        <v>1.82023</v>
      </c>
      <c r="AB508">
        <v>7.2350649999999987</v>
      </c>
      <c r="AC508">
        <v>125</v>
      </c>
      <c r="AD508">
        <v>52.738209999999995</v>
      </c>
      <c r="AE508">
        <v>24.021120000000003</v>
      </c>
      <c r="AF508">
        <v>0.05</v>
      </c>
      <c r="AG508">
        <v>0.02</v>
      </c>
    </row>
    <row r="509" spans="1:33" x14ac:dyDescent="0.15">
      <c r="A509" t="s">
        <v>1098</v>
      </c>
      <c r="B509" s="44" t="s">
        <v>97</v>
      </c>
      <c r="C509" t="s">
        <v>988</v>
      </c>
      <c r="D509" s="34" t="s">
        <v>1093</v>
      </c>
      <c r="E509">
        <v>5</v>
      </c>
      <c r="F509">
        <v>880</v>
      </c>
      <c r="G509">
        <v>4.7293281086771062</v>
      </c>
      <c r="H509">
        <v>4.520641282624192</v>
      </c>
      <c r="I509">
        <v>8.4240873299111243</v>
      </c>
      <c r="J509">
        <v>78.941334904775275</v>
      </c>
      <c r="K509">
        <v>71.055641870682194</v>
      </c>
      <c r="L509">
        <v>908.03046789989116</v>
      </c>
      <c r="M509">
        <v>112.61631760912566</v>
      </c>
      <c r="N509">
        <v>278.43988979322012</v>
      </c>
      <c r="O509">
        <v>536.89553171023101</v>
      </c>
      <c r="P509">
        <v>342.20246684548579</v>
      </c>
      <c r="Q509">
        <v>85.069044848066611</v>
      </c>
      <c r="R509">
        <v>61.587011223900468</v>
      </c>
      <c r="S509">
        <v>61.005655307214184</v>
      </c>
      <c r="T509">
        <v>92.34567901234567</v>
      </c>
      <c r="U509">
        <v>6.5552979999999996</v>
      </c>
      <c r="V509">
        <v>3.3462667409399995</v>
      </c>
      <c r="W509">
        <v>1.7393000000000001</v>
      </c>
      <c r="X509">
        <v>23.0552955</v>
      </c>
      <c r="Y509">
        <v>0.29345499999999997</v>
      </c>
      <c r="Z509">
        <v>5.7015080000000005</v>
      </c>
      <c r="AA509">
        <v>1.6420300000000001</v>
      </c>
      <c r="AB509">
        <v>6.6646549999999998</v>
      </c>
      <c r="AC509">
        <v>75</v>
      </c>
      <c r="AD509">
        <v>46.60474</v>
      </c>
      <c r="AE509">
        <v>22.671120000000002</v>
      </c>
      <c r="AF509">
        <v>0.05</v>
      </c>
      <c r="AG509">
        <v>0.02</v>
      </c>
    </row>
    <row r="510" spans="1:33" x14ac:dyDescent="0.15">
      <c r="A510" t="s">
        <v>1098</v>
      </c>
      <c r="B510" s="44" t="s">
        <v>214</v>
      </c>
      <c r="C510" t="s">
        <v>989</v>
      </c>
      <c r="D510" s="34" t="s">
        <v>1093</v>
      </c>
      <c r="E510">
        <v>1</v>
      </c>
      <c r="F510">
        <v>880</v>
      </c>
      <c r="G510">
        <v>5.58543519745536</v>
      </c>
      <c r="H510">
        <v>5.6082507751115811</v>
      </c>
      <c r="I510">
        <v>9.6747090620856326</v>
      </c>
      <c r="J510">
        <v>106.35526883568158</v>
      </c>
      <c r="K510">
        <v>126.45391137521455</v>
      </c>
      <c r="L510">
        <v>877.34392606790857</v>
      </c>
      <c r="M510">
        <v>194.88614572757024</v>
      </c>
      <c r="N510">
        <v>213.71814423440711</v>
      </c>
      <c r="O510">
        <v>407.54354787985761</v>
      </c>
      <c r="P510">
        <v>267.07101855169731</v>
      </c>
      <c r="Q510">
        <v>72.479852468685991</v>
      </c>
      <c r="R510">
        <v>71.195091195974769</v>
      </c>
      <c r="S510">
        <v>64.940015931671894</v>
      </c>
      <c r="T510">
        <v>123.4764763045263</v>
      </c>
      <c r="U510">
        <v>8.2477590000000003</v>
      </c>
      <c r="V510">
        <v>4.2811643615939996</v>
      </c>
      <c r="W510">
        <v>2.4663300000000001</v>
      </c>
      <c r="X510">
        <v>32.458954500000004</v>
      </c>
      <c r="Y510">
        <v>0.21395666666666668</v>
      </c>
      <c r="Z510">
        <v>4.6521173333333321</v>
      </c>
      <c r="AA510">
        <v>2.52583</v>
      </c>
      <c r="AB510">
        <v>11.01999</v>
      </c>
      <c r="AC510">
        <v>200</v>
      </c>
      <c r="AD510">
        <v>96.851904999999988</v>
      </c>
      <c r="AE510">
        <v>32.570165000000003</v>
      </c>
      <c r="AF510">
        <v>0.15</v>
      </c>
      <c r="AG510">
        <v>0.02</v>
      </c>
    </row>
    <row r="511" spans="1:33" x14ac:dyDescent="0.15">
      <c r="A511" t="s">
        <v>1098</v>
      </c>
      <c r="B511" s="44" t="s">
        <v>214</v>
      </c>
      <c r="C511" t="s">
        <v>990</v>
      </c>
      <c r="D511" s="34" t="s">
        <v>1093</v>
      </c>
      <c r="E511">
        <v>2</v>
      </c>
      <c r="F511">
        <v>880</v>
      </c>
      <c r="G511">
        <v>5.5198658442086428</v>
      </c>
      <c r="H511">
        <v>5.524326966469884</v>
      </c>
      <c r="I511">
        <v>9.5805459277315865</v>
      </c>
      <c r="J511">
        <v>101.84434073580044</v>
      </c>
      <c r="K511">
        <v>114.69314675995315</v>
      </c>
      <c r="L511">
        <v>883.84873886414243</v>
      </c>
      <c r="M511">
        <v>177.42830000465256</v>
      </c>
      <c r="N511">
        <v>220.67655857818534</v>
      </c>
      <c r="O511">
        <v>416.92246950793918</v>
      </c>
      <c r="P511">
        <v>273.8141765812191</v>
      </c>
      <c r="Q511">
        <v>82.0185877865934</v>
      </c>
      <c r="R511">
        <v>70.581369127546424</v>
      </c>
      <c r="S511">
        <v>64.327385440316405</v>
      </c>
      <c r="T511">
        <v>116.65360294117647</v>
      </c>
      <c r="U511">
        <v>8.2477590000000003</v>
      </c>
      <c r="V511">
        <v>4.0225734731879994</v>
      </c>
      <c r="W511">
        <v>2.2607600000000003</v>
      </c>
      <c r="X511">
        <v>31.828954500000005</v>
      </c>
      <c r="Y511">
        <v>0.23211666666666667</v>
      </c>
      <c r="Z511">
        <v>4.9575733333333334</v>
      </c>
      <c r="AA511">
        <v>2.26213</v>
      </c>
      <c r="AB511">
        <v>9.7679200000000002</v>
      </c>
      <c r="AC511">
        <v>125</v>
      </c>
      <c r="AD511">
        <v>87.529794999999993</v>
      </c>
      <c r="AE511">
        <v>29.720165000000001</v>
      </c>
      <c r="AF511">
        <v>0.05</v>
      </c>
      <c r="AG511">
        <v>0.02</v>
      </c>
    </row>
    <row r="512" spans="1:33" x14ac:dyDescent="0.15">
      <c r="A512" t="s">
        <v>1098</v>
      </c>
      <c r="B512" s="44" t="s">
        <v>214</v>
      </c>
      <c r="C512" t="s">
        <v>991</v>
      </c>
      <c r="D512" s="34" t="s">
        <v>1093</v>
      </c>
      <c r="E512">
        <v>3</v>
      </c>
      <c r="F512">
        <v>880</v>
      </c>
      <c r="G512">
        <v>5.2054730450470474</v>
      </c>
      <c r="H512">
        <v>5.130279334755369</v>
      </c>
      <c r="I512">
        <v>9.1182395092034874</v>
      </c>
      <c r="J512">
        <v>94.204474603614671</v>
      </c>
      <c r="K512">
        <v>100.86217079687357</v>
      </c>
      <c r="L512">
        <v>886.46023229905154</v>
      </c>
      <c r="M512">
        <v>156.89357715918865</v>
      </c>
      <c r="N512">
        <v>237.93621206848096</v>
      </c>
      <c r="O512">
        <v>445.850527374482</v>
      </c>
      <c r="P512">
        <v>292.36692996929736</v>
      </c>
      <c r="Q512">
        <v>74.661471878499711</v>
      </c>
      <c r="R512">
        <v>67.527294968400938</v>
      </c>
      <c r="S512">
        <v>63.488708899425156</v>
      </c>
      <c r="T512">
        <v>114.11804890636222</v>
      </c>
      <c r="U512">
        <v>8.2477590000000003</v>
      </c>
      <c r="V512">
        <v>3.7639825847819997</v>
      </c>
      <c r="W512">
        <v>2.0951900000000001</v>
      </c>
      <c r="X512">
        <v>30.298954500000004</v>
      </c>
      <c r="Y512">
        <v>0.23987666666666665</v>
      </c>
      <c r="Z512">
        <v>5.0327893333333336</v>
      </c>
      <c r="AA512">
        <v>2.0269299999999997</v>
      </c>
      <c r="AB512">
        <v>8.7430700000000012</v>
      </c>
      <c r="AC512">
        <v>125</v>
      </c>
      <c r="AD512">
        <v>79.270564999999991</v>
      </c>
      <c r="AE512">
        <v>27.370165</v>
      </c>
      <c r="AF512">
        <v>0.05</v>
      </c>
      <c r="AG512">
        <v>0.02</v>
      </c>
    </row>
    <row r="513" spans="1:33" x14ac:dyDescent="0.15">
      <c r="A513" t="s">
        <v>1098</v>
      </c>
      <c r="B513" s="44" t="s">
        <v>214</v>
      </c>
      <c r="C513" t="s">
        <v>992</v>
      </c>
      <c r="D513" s="34" t="s">
        <v>1093</v>
      </c>
      <c r="E513">
        <v>4</v>
      </c>
      <c r="F513">
        <v>880</v>
      </c>
      <c r="G513">
        <v>5.0790181330782307</v>
      </c>
      <c r="H513">
        <v>4.9693289348098455</v>
      </c>
      <c r="I513">
        <v>8.9338784083820677</v>
      </c>
      <c r="J513">
        <v>89.678620014898442</v>
      </c>
      <c r="K513">
        <v>90.960745915465466</v>
      </c>
      <c r="L513">
        <v>892.12899924073997</v>
      </c>
      <c r="M513">
        <v>142.21913361111112</v>
      </c>
      <c r="N513">
        <v>249.30051116517882</v>
      </c>
      <c r="O513">
        <v>463.21572059233347</v>
      </c>
      <c r="P513">
        <v>311.17504828571424</v>
      </c>
      <c r="Q513">
        <v>71.203201965656277</v>
      </c>
      <c r="R513">
        <v>66.228989126799092</v>
      </c>
      <c r="S513">
        <v>62.758039286177414</v>
      </c>
      <c r="T513">
        <v>108.35371259762496</v>
      </c>
      <c r="U513">
        <v>8.2477590000000003</v>
      </c>
      <c r="V513">
        <v>3.5053916963759995</v>
      </c>
      <c r="W513">
        <v>1.9696200000000001</v>
      </c>
      <c r="X513">
        <v>27.868954500000005</v>
      </c>
      <c r="Y513">
        <v>0.23723666666666668</v>
      </c>
      <c r="Z513">
        <v>4.8777653333333335</v>
      </c>
      <c r="AA513">
        <v>1.82023</v>
      </c>
      <c r="AB513">
        <v>7.9454399999999996</v>
      </c>
      <c r="AC513">
        <v>125</v>
      </c>
      <c r="AD513">
        <v>72.074214999999995</v>
      </c>
      <c r="AE513">
        <v>25.520165000000006</v>
      </c>
      <c r="AF513">
        <v>0.05</v>
      </c>
      <c r="AG513">
        <v>0.02</v>
      </c>
    </row>
    <row r="514" spans="1:33" x14ac:dyDescent="0.15">
      <c r="A514" t="s">
        <v>1098</v>
      </c>
      <c r="B514" s="44" t="s">
        <v>214</v>
      </c>
      <c r="C514" t="s">
        <v>993</v>
      </c>
      <c r="D514" s="34" t="s">
        <v>1093</v>
      </c>
      <c r="E514">
        <v>5</v>
      </c>
      <c r="F514">
        <v>880</v>
      </c>
      <c r="G514">
        <v>4.7034250027644422</v>
      </c>
      <c r="H514">
        <v>4.5053248759971476</v>
      </c>
      <c r="I514">
        <v>8.3688313180643146</v>
      </c>
      <c r="J514">
        <v>81.210098013240653</v>
      </c>
      <c r="K514">
        <v>77.703360641306176</v>
      </c>
      <c r="L514">
        <v>893.10754484111817</v>
      </c>
      <c r="M514">
        <v>122.46169950888128</v>
      </c>
      <c r="N514">
        <v>276.74582333916806</v>
      </c>
      <c r="O514">
        <v>507.64315619588166</v>
      </c>
      <c r="P514">
        <v>341.85295677610503</v>
      </c>
      <c r="Q514">
        <v>63.471731006276066</v>
      </c>
      <c r="R514">
        <v>62.252443098364523</v>
      </c>
      <c r="S514">
        <v>61.702855700282804</v>
      </c>
      <c r="T514">
        <v>107.93774880669909</v>
      </c>
      <c r="U514">
        <v>8.2477590000000003</v>
      </c>
      <c r="V514">
        <v>3.2468008079699993</v>
      </c>
      <c r="W514">
        <v>1.8840500000000002</v>
      </c>
      <c r="X514">
        <v>24.538954500000003</v>
      </c>
      <c r="Y514">
        <v>0.22419666666666668</v>
      </c>
      <c r="Z514">
        <v>4.4925013333333341</v>
      </c>
      <c r="AA514">
        <v>1.6420300000000001</v>
      </c>
      <c r="AB514">
        <v>7.3750300000000006</v>
      </c>
      <c r="AC514">
        <v>75</v>
      </c>
      <c r="AD514">
        <v>65.940744999999993</v>
      </c>
      <c r="AE514">
        <v>24.170165000000004</v>
      </c>
      <c r="AF514">
        <v>0.05</v>
      </c>
      <c r="AG514">
        <v>0.02</v>
      </c>
    </row>
    <row r="515" spans="1:33" ht="15" x14ac:dyDescent="0.15">
      <c r="A515" t="s">
        <v>1098</v>
      </c>
      <c r="B515" s="68" t="s">
        <v>217</v>
      </c>
      <c r="C515" t="s">
        <v>994</v>
      </c>
      <c r="D515" s="34" t="s">
        <v>1093</v>
      </c>
      <c r="E515">
        <v>1</v>
      </c>
      <c r="F515">
        <v>880</v>
      </c>
      <c r="G515">
        <v>5.7705372086146323</v>
      </c>
      <c r="H515">
        <v>5.8552033730555486</v>
      </c>
      <c r="I515">
        <v>9.9286581229668798</v>
      </c>
      <c r="J515">
        <v>106.73720307460664</v>
      </c>
      <c r="K515">
        <v>122.64693757208346</v>
      </c>
      <c r="L515">
        <v>875.57658871233127</v>
      </c>
      <c r="M515">
        <v>189.19874794551083</v>
      </c>
      <c r="N515">
        <v>198.68404031252572</v>
      </c>
      <c r="O515">
        <v>379.38348553468518</v>
      </c>
      <c r="P515">
        <v>253.36606496198235</v>
      </c>
      <c r="Q515">
        <v>95.669389097798714</v>
      </c>
      <c r="R515">
        <v>73.61074660301388</v>
      </c>
      <c r="S515">
        <v>64.782173116230524</v>
      </c>
      <c r="T515">
        <v>125.35837744719795</v>
      </c>
      <c r="U515">
        <v>8.2477590000000003</v>
      </c>
      <c r="V515">
        <v>4.2811643615939996</v>
      </c>
      <c r="W515">
        <v>2.4663300000000001</v>
      </c>
      <c r="X515">
        <v>32.458954500000004</v>
      </c>
      <c r="Y515">
        <v>0.21395666666666668</v>
      </c>
      <c r="Z515">
        <v>5.8611240000000002</v>
      </c>
      <c r="AA515">
        <v>2.52583</v>
      </c>
      <c r="AB515">
        <v>10.309614999999999</v>
      </c>
      <c r="AC515">
        <v>200</v>
      </c>
      <c r="AD515">
        <v>77.515899999999988</v>
      </c>
      <c r="AE515">
        <v>31.071120000000001</v>
      </c>
      <c r="AF515">
        <v>0.15</v>
      </c>
      <c r="AG515">
        <v>0.02</v>
      </c>
    </row>
    <row r="516" spans="1:33" ht="15" x14ac:dyDescent="0.15">
      <c r="A516" t="s">
        <v>1098</v>
      </c>
      <c r="B516" s="68" t="s">
        <v>217</v>
      </c>
      <c r="C516" t="s">
        <v>995</v>
      </c>
      <c r="D516" s="34" t="s">
        <v>1093</v>
      </c>
      <c r="E516">
        <v>2</v>
      </c>
      <c r="F516">
        <v>880</v>
      </c>
      <c r="G516">
        <v>5.7337766420042211</v>
      </c>
      <c r="H516">
        <v>5.8049977958963721</v>
      </c>
      <c r="I516">
        <v>9.8796344810051195</v>
      </c>
      <c r="J516">
        <v>103.31670743167456</v>
      </c>
      <c r="K516">
        <v>113.25498839738128</v>
      </c>
      <c r="L516">
        <v>882.56526913801633</v>
      </c>
      <c r="M516">
        <v>175.27841396173937</v>
      </c>
      <c r="N516">
        <v>204.57417436601594</v>
      </c>
      <c r="O516">
        <v>389.60411752073276</v>
      </c>
      <c r="P516">
        <v>259.43145033040457</v>
      </c>
      <c r="Q516">
        <v>108.42899084030506</v>
      </c>
      <c r="R516">
        <v>73.171088725650009</v>
      </c>
      <c r="S516">
        <v>64.260005382726618</v>
      </c>
      <c r="T516">
        <v>118.12889099826815</v>
      </c>
      <c r="U516">
        <v>8.2477590000000003</v>
      </c>
      <c r="V516">
        <v>4.0225734731879994</v>
      </c>
      <c r="W516">
        <v>2.2607600000000003</v>
      </c>
      <c r="X516">
        <v>31.828954500000005</v>
      </c>
      <c r="Y516">
        <v>0.23211666666666667</v>
      </c>
      <c r="Z516">
        <v>6.1665799999999997</v>
      </c>
      <c r="AA516">
        <v>2.26213</v>
      </c>
      <c r="AB516">
        <v>9.0575449999999993</v>
      </c>
      <c r="AC516">
        <v>125</v>
      </c>
      <c r="AD516">
        <v>68.193789999999993</v>
      </c>
      <c r="AE516">
        <v>28.221119999999999</v>
      </c>
      <c r="AF516">
        <v>0.05</v>
      </c>
      <c r="AG516">
        <v>0.02</v>
      </c>
    </row>
    <row r="517" spans="1:33" ht="15" x14ac:dyDescent="0.15">
      <c r="A517" t="s">
        <v>1098</v>
      </c>
      <c r="B517" s="68" t="s">
        <v>217</v>
      </c>
      <c r="C517" t="s">
        <v>996</v>
      </c>
      <c r="D517" s="34" t="s">
        <v>1093</v>
      </c>
      <c r="E517">
        <v>3</v>
      </c>
      <c r="F517">
        <v>880</v>
      </c>
      <c r="G517">
        <v>5.4729316579790623</v>
      </c>
      <c r="H517">
        <v>5.4735747213931543</v>
      </c>
      <c r="I517">
        <v>9.5031225697965063</v>
      </c>
      <c r="J517">
        <v>96.65729016651386</v>
      </c>
      <c r="K517">
        <v>100.65677448055544</v>
      </c>
      <c r="L517">
        <v>886.68934415453839</v>
      </c>
      <c r="M517">
        <v>156.59031588156171</v>
      </c>
      <c r="N517">
        <v>219.17308909176185</v>
      </c>
      <c r="O517">
        <v>416.99190535438669</v>
      </c>
      <c r="P517">
        <v>278.37864879213839</v>
      </c>
      <c r="Q517">
        <v>97.377941234358133</v>
      </c>
      <c r="R517">
        <v>70.579961810395702</v>
      </c>
      <c r="S517">
        <v>63.473483462996889</v>
      </c>
      <c r="T517">
        <v>113.87342245087638</v>
      </c>
      <c r="U517">
        <v>8.2477590000000003</v>
      </c>
      <c r="V517">
        <v>3.7639825847819997</v>
      </c>
      <c r="W517">
        <v>2.0951900000000001</v>
      </c>
      <c r="X517">
        <v>30.298954500000004</v>
      </c>
      <c r="Y517">
        <v>0.23987666666666665</v>
      </c>
      <c r="Z517">
        <v>6.2417959999999999</v>
      </c>
      <c r="AA517">
        <v>2.0269299999999997</v>
      </c>
      <c r="AB517">
        <v>8.0326950000000004</v>
      </c>
      <c r="AC517">
        <v>125</v>
      </c>
      <c r="AD517">
        <v>59.934559999999998</v>
      </c>
      <c r="AE517">
        <v>25.871119999999998</v>
      </c>
      <c r="AF517">
        <v>0.05</v>
      </c>
      <c r="AG517">
        <v>0.02</v>
      </c>
    </row>
    <row r="518" spans="1:33" ht="15" x14ac:dyDescent="0.15">
      <c r="A518" t="s">
        <v>1098</v>
      </c>
      <c r="B518" s="68" t="s">
        <v>217</v>
      </c>
      <c r="C518" t="s">
        <v>997</v>
      </c>
      <c r="D518" s="34" t="s">
        <v>1093</v>
      </c>
      <c r="E518">
        <v>4</v>
      </c>
      <c r="F518">
        <v>880</v>
      </c>
      <c r="G518">
        <v>5.2413082701049118</v>
      </c>
      <c r="H518">
        <v>5.1702132629624584</v>
      </c>
      <c r="I518">
        <v>9.1762453640458972</v>
      </c>
      <c r="J518">
        <v>91.257328238793392</v>
      </c>
      <c r="K518">
        <v>90.888599233974901</v>
      </c>
      <c r="L518">
        <v>895.96654693955429</v>
      </c>
      <c r="M518">
        <v>142.1429405755396</v>
      </c>
      <c r="N518">
        <v>234.30797981343767</v>
      </c>
      <c r="O518">
        <v>444.43010470470654</v>
      </c>
      <c r="P518">
        <v>297.82545929440738</v>
      </c>
      <c r="Q518">
        <v>90.183804084607289</v>
      </c>
      <c r="R518">
        <v>67.845294622504838</v>
      </c>
      <c r="S518">
        <v>62.722469551457905</v>
      </c>
      <c r="T518">
        <v>104.31951356118647</v>
      </c>
      <c r="U518">
        <v>8.2477590000000003</v>
      </c>
      <c r="V518">
        <v>3.5053916963759995</v>
      </c>
      <c r="W518">
        <v>1.9696200000000001</v>
      </c>
      <c r="X518">
        <v>27.868954500000005</v>
      </c>
      <c r="Y518">
        <v>0.23723666666666668</v>
      </c>
      <c r="Z518">
        <v>6.0867719999999998</v>
      </c>
      <c r="AA518">
        <v>1.82023</v>
      </c>
      <c r="AB518">
        <v>7.2350649999999987</v>
      </c>
      <c r="AC518">
        <v>125</v>
      </c>
      <c r="AD518">
        <v>52.738209999999995</v>
      </c>
      <c r="AE518">
        <v>24.021120000000003</v>
      </c>
      <c r="AF518">
        <v>0.05</v>
      </c>
      <c r="AG518">
        <v>0.02</v>
      </c>
    </row>
    <row r="519" spans="1:33" ht="15" x14ac:dyDescent="0.15">
      <c r="A519" t="s">
        <v>1098</v>
      </c>
      <c r="B519" s="68" t="s">
        <v>217</v>
      </c>
      <c r="C519" t="s">
        <v>998</v>
      </c>
      <c r="D519" s="34" t="s">
        <v>1093</v>
      </c>
      <c r="E519">
        <v>5</v>
      </c>
      <c r="F519">
        <v>880</v>
      </c>
      <c r="G519">
        <v>4.8213772289852663</v>
      </c>
      <c r="H519">
        <v>4.6494544248071055</v>
      </c>
      <c r="I519">
        <v>8.5483482148702628</v>
      </c>
      <c r="J519">
        <v>82.361821351705856</v>
      </c>
      <c r="K519">
        <v>77.796112667287048</v>
      </c>
      <c r="L519">
        <v>896.1116134817471</v>
      </c>
      <c r="M519">
        <v>122.62218573243062</v>
      </c>
      <c r="N519">
        <v>261.10633583480109</v>
      </c>
      <c r="O519">
        <v>484.25960620948894</v>
      </c>
      <c r="P519">
        <v>324.86493792313325</v>
      </c>
      <c r="Q519">
        <v>80.076813959823184</v>
      </c>
      <c r="R519">
        <v>63.369556597463983</v>
      </c>
      <c r="S519">
        <v>61.688010982731093</v>
      </c>
      <c r="T519">
        <v>104.86552435610018</v>
      </c>
      <c r="U519">
        <v>8.2477590000000003</v>
      </c>
      <c r="V519">
        <v>3.2468008079699993</v>
      </c>
      <c r="W519">
        <v>1.8840500000000002</v>
      </c>
      <c r="X519">
        <v>24.538954500000003</v>
      </c>
      <c r="Y519">
        <v>0.22419666666666668</v>
      </c>
      <c r="Z519">
        <v>5.7015080000000005</v>
      </c>
      <c r="AA519">
        <v>1.6420300000000001</v>
      </c>
      <c r="AB519">
        <v>6.6646549999999998</v>
      </c>
      <c r="AC519">
        <v>75</v>
      </c>
      <c r="AD519">
        <v>46.60474</v>
      </c>
      <c r="AE519">
        <v>22.671120000000002</v>
      </c>
      <c r="AF519">
        <v>0.05</v>
      </c>
      <c r="AG519">
        <v>0.02</v>
      </c>
    </row>
    <row r="520" spans="1:33" x14ac:dyDescent="0.15">
      <c r="A520" t="s">
        <v>1098</v>
      </c>
      <c r="B520" s="44" t="s">
        <v>109</v>
      </c>
      <c r="C520" t="s">
        <v>999</v>
      </c>
      <c r="D520" s="34" t="s">
        <v>1093</v>
      </c>
      <c r="E520">
        <v>1</v>
      </c>
      <c r="F520">
        <v>880</v>
      </c>
      <c r="G520">
        <v>6.0622856872232953</v>
      </c>
      <c r="H520">
        <v>6.219805580124766</v>
      </c>
      <c r="I520">
        <v>10.353786782282558</v>
      </c>
      <c r="J520">
        <v>117.45841786838503</v>
      </c>
      <c r="K520">
        <v>146.19830904042396</v>
      </c>
      <c r="L520">
        <v>870.14293703248097</v>
      </c>
      <c r="M520">
        <v>224.38699767604868</v>
      </c>
      <c r="N520">
        <v>172.5821721778604</v>
      </c>
      <c r="O520">
        <v>307.65314011220448</v>
      </c>
      <c r="P520">
        <v>233.52777811211919</v>
      </c>
      <c r="Q520">
        <v>76.780205060841311</v>
      </c>
      <c r="R520">
        <v>76.243184842104924</v>
      </c>
      <c r="S520">
        <v>65.655124227108047</v>
      </c>
      <c r="T520">
        <v>131.14425373896572</v>
      </c>
      <c r="U520">
        <v>13.622166093483948</v>
      </c>
      <c r="V520">
        <v>3.7286520362568947</v>
      </c>
      <c r="W520">
        <v>2.81525098777789</v>
      </c>
      <c r="X520">
        <v>28.50985321442154</v>
      </c>
      <c r="Y520">
        <v>0.21395666666666668</v>
      </c>
      <c r="Z520">
        <v>5.8611240000000002</v>
      </c>
      <c r="AA520">
        <v>2.7923042980604813</v>
      </c>
      <c r="AB520">
        <v>11.01999</v>
      </c>
      <c r="AC520">
        <v>200</v>
      </c>
      <c r="AD520">
        <v>96.851904999999988</v>
      </c>
      <c r="AE520">
        <v>32.570165000000003</v>
      </c>
      <c r="AF520">
        <v>0.15</v>
      </c>
      <c r="AG520">
        <v>0.02</v>
      </c>
    </row>
    <row r="521" spans="1:33" x14ac:dyDescent="0.15">
      <c r="A521" t="s">
        <v>1098</v>
      </c>
      <c r="B521" s="44" t="s">
        <v>109</v>
      </c>
      <c r="C521" t="s">
        <v>1000</v>
      </c>
      <c r="D521" s="34" t="s">
        <v>1093</v>
      </c>
      <c r="E521">
        <v>2</v>
      </c>
      <c r="F521">
        <v>880</v>
      </c>
      <c r="G521">
        <v>5.880881332343316</v>
      </c>
      <c r="H521">
        <v>5.9853610229502809</v>
      </c>
      <c r="I521">
        <v>10.09832770217789</v>
      </c>
      <c r="J521">
        <v>111.52681841814208</v>
      </c>
      <c r="K521">
        <v>133.60786808264362</v>
      </c>
      <c r="L521">
        <v>876.624009054505</v>
      </c>
      <c r="M521">
        <v>205.55802096387086</v>
      </c>
      <c r="N521">
        <v>184.5498901545175</v>
      </c>
      <c r="O521">
        <v>324.41993313781899</v>
      </c>
      <c r="P521">
        <v>242.68146283688006</v>
      </c>
      <c r="Q521">
        <v>87.463305768024952</v>
      </c>
      <c r="R521">
        <v>74.279164451331098</v>
      </c>
      <c r="S521">
        <v>65.231512854462338</v>
      </c>
      <c r="T521">
        <v>124.46538752475247</v>
      </c>
      <c r="U521">
        <v>13.622166093483948</v>
      </c>
      <c r="V521">
        <v>3.5034339971500024</v>
      </c>
      <c r="W521">
        <v>2.5805982261614395</v>
      </c>
      <c r="X521">
        <v>27.943559531589774</v>
      </c>
      <c r="Y521">
        <v>0.23211666666666667</v>
      </c>
      <c r="Z521">
        <v>6.1665799999999997</v>
      </c>
      <c r="AA521">
        <v>2.5287042980604815</v>
      </c>
      <c r="AB521">
        <v>9.7679200000000002</v>
      </c>
      <c r="AC521">
        <v>125</v>
      </c>
      <c r="AD521">
        <v>87.529794999999993</v>
      </c>
      <c r="AE521">
        <v>29.720165000000001</v>
      </c>
      <c r="AF521">
        <v>0.05</v>
      </c>
      <c r="AG521">
        <v>0.02</v>
      </c>
    </row>
    <row r="522" spans="1:33" x14ac:dyDescent="0.15">
      <c r="A522" t="s">
        <v>1098</v>
      </c>
      <c r="B522" s="44" t="s">
        <v>109</v>
      </c>
      <c r="C522" t="s">
        <v>1001</v>
      </c>
      <c r="D522" s="34" t="s">
        <v>1093</v>
      </c>
      <c r="E522">
        <v>3</v>
      </c>
      <c r="F522">
        <v>880</v>
      </c>
      <c r="G522">
        <v>5.6254378861051721</v>
      </c>
      <c r="H522">
        <v>5.6586014255206125</v>
      </c>
      <c r="I522">
        <v>9.7330016345585815</v>
      </c>
      <c r="J522">
        <v>106.04825704152529</v>
      </c>
      <c r="K522">
        <v>124.36611027512284</v>
      </c>
      <c r="L522">
        <v>879.81999439576839</v>
      </c>
      <c r="M522">
        <v>191.78941746983966</v>
      </c>
      <c r="N522">
        <v>201.37358696054014</v>
      </c>
      <c r="O522">
        <v>350.23383905063082</v>
      </c>
      <c r="P522">
        <v>265.95954660546613</v>
      </c>
      <c r="Q522">
        <v>83.695315356172017</v>
      </c>
      <c r="R522">
        <v>71.614596441375681</v>
      </c>
      <c r="S522">
        <v>64.835040056377039</v>
      </c>
      <c r="T522">
        <v>121.39149846969302</v>
      </c>
      <c r="U522">
        <v>13.622166093483948</v>
      </c>
      <c r="V522">
        <v>3.2782159580431105</v>
      </c>
      <c r="W522">
        <v>2.3916044150954483</v>
      </c>
      <c r="X522">
        <v>26.568274873284047</v>
      </c>
      <c r="Y522">
        <v>0.23987666666666665</v>
      </c>
      <c r="Z522">
        <v>6.2417959999999999</v>
      </c>
      <c r="AA522">
        <v>2.2937042980604816</v>
      </c>
      <c r="AB522">
        <v>8.7430700000000012</v>
      </c>
      <c r="AC522">
        <v>125</v>
      </c>
      <c r="AD522">
        <v>79.270564999999991</v>
      </c>
      <c r="AE522">
        <v>27.370165</v>
      </c>
      <c r="AF522">
        <v>0.05</v>
      </c>
      <c r="AG522">
        <v>0.02</v>
      </c>
    </row>
    <row r="523" spans="1:33" x14ac:dyDescent="0.15">
      <c r="A523" t="s">
        <v>1098</v>
      </c>
      <c r="B523" s="44" t="s">
        <v>109</v>
      </c>
      <c r="C523" t="s">
        <v>1002</v>
      </c>
      <c r="D523" s="34" t="s">
        <v>1093</v>
      </c>
      <c r="E523">
        <v>4</v>
      </c>
      <c r="F523">
        <v>880</v>
      </c>
      <c r="G523">
        <v>5.467347546377975</v>
      </c>
      <c r="H523">
        <v>5.4481304369360153</v>
      </c>
      <c r="I523">
        <v>9.5145313266954084</v>
      </c>
      <c r="J523">
        <v>101.537547851328</v>
      </c>
      <c r="K523">
        <v>115.00061993237517</v>
      </c>
      <c r="L523">
        <v>889.07284768211923</v>
      </c>
      <c r="M523">
        <v>177.92408361445783</v>
      </c>
      <c r="N523">
        <v>220.36638284633543</v>
      </c>
      <c r="O523">
        <v>372.77253035241176</v>
      </c>
      <c r="P523">
        <v>289.77194719696973</v>
      </c>
      <c r="Q523">
        <v>74.869872341802022</v>
      </c>
      <c r="R523">
        <v>69.651904334856198</v>
      </c>
      <c r="S523">
        <v>64.309515364702605</v>
      </c>
      <c r="T523">
        <v>111.70212765957447</v>
      </c>
      <c r="U523">
        <v>13.622166093483948</v>
      </c>
      <c r="V523">
        <v>3.0529979189362182</v>
      </c>
      <c r="W523">
        <v>2.2482695545799176</v>
      </c>
      <c r="X523">
        <v>24.383999239504366</v>
      </c>
      <c r="Y523">
        <v>0.23723666666666668</v>
      </c>
      <c r="Z523">
        <v>6.0867719999999998</v>
      </c>
      <c r="AA523">
        <v>2.0873042980604817</v>
      </c>
      <c r="AB523">
        <v>7.9454399999999996</v>
      </c>
      <c r="AC523">
        <v>125</v>
      </c>
      <c r="AD523">
        <v>72.074214999999995</v>
      </c>
      <c r="AE523">
        <v>25.520165000000006</v>
      </c>
      <c r="AF523">
        <v>0.05</v>
      </c>
      <c r="AG523">
        <v>0.02</v>
      </c>
    </row>
    <row r="524" spans="1:33" x14ac:dyDescent="0.15">
      <c r="A524" t="s">
        <v>1098</v>
      </c>
      <c r="B524" s="44" t="s">
        <v>109</v>
      </c>
      <c r="C524" t="s">
        <v>1003</v>
      </c>
      <c r="D524" s="34" t="s">
        <v>1093</v>
      </c>
      <c r="E524">
        <v>5</v>
      </c>
      <c r="F524">
        <v>880</v>
      </c>
      <c r="G524">
        <v>4.9053629685282782</v>
      </c>
      <c r="H524">
        <v>4.7362721978733981</v>
      </c>
      <c r="I524">
        <v>8.6915268525057883</v>
      </c>
      <c r="J524">
        <v>91.656681610928729</v>
      </c>
      <c r="K524">
        <v>101.50243024874923</v>
      </c>
      <c r="L524">
        <v>894.04016957757733</v>
      </c>
      <c r="M524">
        <v>157.90273910344089</v>
      </c>
      <c r="N524">
        <v>257.66388678048298</v>
      </c>
      <c r="O524">
        <v>430.93990156333564</v>
      </c>
      <c r="P524">
        <v>322.82990679803487</v>
      </c>
      <c r="Q524">
        <v>65.317743040997485</v>
      </c>
      <c r="R524">
        <v>63.582364153551737</v>
      </c>
      <c r="S524">
        <v>63.476412185267762</v>
      </c>
      <c r="T524">
        <v>106.8263762730361</v>
      </c>
      <c r="U524">
        <v>13.622166093483948</v>
      </c>
      <c r="V524">
        <v>2.8277798798293254</v>
      </c>
      <c r="W524">
        <v>2.1505936446148466</v>
      </c>
      <c r="X524">
        <v>21.390732630250728</v>
      </c>
      <c r="Y524">
        <v>0.22419666666666668</v>
      </c>
      <c r="Z524">
        <v>5.7015080000000005</v>
      </c>
      <c r="AA524">
        <v>1.9095042980604815</v>
      </c>
      <c r="AB524">
        <v>7.3750300000000006</v>
      </c>
      <c r="AC524">
        <v>75</v>
      </c>
      <c r="AD524">
        <v>65.940744999999993</v>
      </c>
      <c r="AE524">
        <v>24.170165000000004</v>
      </c>
      <c r="AF524">
        <v>0.05</v>
      </c>
      <c r="AG524">
        <v>0.02</v>
      </c>
    </row>
    <row r="525" spans="1:33" x14ac:dyDescent="0.15">
      <c r="A525" t="s">
        <v>1098</v>
      </c>
      <c r="B525" s="44" t="s">
        <v>222</v>
      </c>
      <c r="C525" t="s">
        <v>1004</v>
      </c>
      <c r="D525" s="34" t="s">
        <v>1093</v>
      </c>
      <c r="E525">
        <v>1</v>
      </c>
      <c r="F525">
        <v>880</v>
      </c>
      <c r="G525">
        <v>5.6468653338118857</v>
      </c>
      <c r="H525">
        <v>5.7249040362822177</v>
      </c>
      <c r="I525">
        <v>9.721185270344872</v>
      </c>
      <c r="J525">
        <v>103.36264762423212</v>
      </c>
      <c r="K525">
        <v>116.80027997478834</v>
      </c>
      <c r="L525">
        <v>861.63596091093598</v>
      </c>
      <c r="M525">
        <v>180.38818639328719</v>
      </c>
      <c r="N525">
        <v>161.772328788153</v>
      </c>
      <c r="O525">
        <v>300.05506846063349</v>
      </c>
      <c r="P525">
        <v>229.53486886512204</v>
      </c>
      <c r="Q525">
        <v>76.673051963689218</v>
      </c>
      <c r="R525">
        <v>73.441156828929635</v>
      </c>
      <c r="S525">
        <v>64.593083289073562</v>
      </c>
      <c r="T525">
        <v>139.32806621315467</v>
      </c>
      <c r="U525">
        <v>10.025686</v>
      </c>
      <c r="V525">
        <v>4.5114903576359993</v>
      </c>
      <c r="W525">
        <v>3.0367800000000003</v>
      </c>
      <c r="X525">
        <v>33.55209</v>
      </c>
      <c r="Y525">
        <v>0.21395666666666668</v>
      </c>
      <c r="Z525">
        <v>4.6521173333333321</v>
      </c>
      <c r="AA525">
        <v>2.52583</v>
      </c>
      <c r="AB525">
        <v>12.25874</v>
      </c>
      <c r="AC525">
        <v>200</v>
      </c>
      <c r="AD525">
        <v>77.515899999999988</v>
      </c>
      <c r="AE525">
        <v>37.034379999999999</v>
      </c>
      <c r="AF525">
        <v>0.15</v>
      </c>
      <c r="AG525">
        <v>0.02</v>
      </c>
    </row>
    <row r="526" spans="1:33" x14ac:dyDescent="0.15">
      <c r="A526" t="s">
        <v>1098</v>
      </c>
      <c r="B526" s="44" t="s">
        <v>222</v>
      </c>
      <c r="C526" t="s">
        <v>1005</v>
      </c>
      <c r="D526" s="34" t="s">
        <v>1093</v>
      </c>
      <c r="E526">
        <v>2</v>
      </c>
      <c r="F526">
        <v>880</v>
      </c>
      <c r="G526">
        <v>5.6280463739683944</v>
      </c>
      <c r="H526">
        <v>5.699373899201885</v>
      </c>
      <c r="I526">
        <v>9.6958938890246067</v>
      </c>
      <c r="J526">
        <v>101.32238517296994</v>
      </c>
      <c r="K526">
        <v>111.12095556633545</v>
      </c>
      <c r="L526">
        <v>865.66765056433394</v>
      </c>
      <c r="M526">
        <v>171.97222098502661</v>
      </c>
      <c r="N526">
        <v>166.12254072327039</v>
      </c>
      <c r="O526">
        <v>304.80117843975762</v>
      </c>
      <c r="P526">
        <v>234.18547691290931</v>
      </c>
      <c r="Q526">
        <v>93.937247394178115</v>
      </c>
      <c r="R526">
        <v>73.227837892348006</v>
      </c>
      <c r="S526">
        <v>64.26317600323506</v>
      </c>
      <c r="T526">
        <v>135.18954736842105</v>
      </c>
      <c r="U526">
        <v>10.025686</v>
      </c>
      <c r="V526">
        <v>4.2320017152719993</v>
      </c>
      <c r="W526">
        <v>2.8312100000000004</v>
      </c>
      <c r="X526">
        <v>32.922090000000004</v>
      </c>
      <c r="Y526">
        <v>0.23211666666666667</v>
      </c>
      <c r="Z526">
        <v>4.9575733333333334</v>
      </c>
      <c r="AA526">
        <v>2.26213</v>
      </c>
      <c r="AB526">
        <v>11.00667</v>
      </c>
      <c r="AC526">
        <v>125</v>
      </c>
      <c r="AD526">
        <v>68.193789999999993</v>
      </c>
      <c r="AE526">
        <v>34.184379999999997</v>
      </c>
      <c r="AF526">
        <v>0.05</v>
      </c>
      <c r="AG526">
        <v>0.02</v>
      </c>
    </row>
    <row r="527" spans="1:33" x14ac:dyDescent="0.15">
      <c r="A527" t="s">
        <v>1098</v>
      </c>
      <c r="B527" s="44" t="s">
        <v>222</v>
      </c>
      <c r="C527" t="s">
        <v>1006</v>
      </c>
      <c r="D527" s="34" t="s">
        <v>1093</v>
      </c>
      <c r="E527">
        <v>3</v>
      </c>
      <c r="F527">
        <v>880</v>
      </c>
      <c r="G527">
        <v>5.5670001361521138</v>
      </c>
      <c r="H527">
        <v>5.6236213262386805</v>
      </c>
      <c r="I527">
        <v>9.6060037185717029</v>
      </c>
      <c r="J527">
        <v>97.557957434745816</v>
      </c>
      <c r="K527">
        <v>101.56258042662824</v>
      </c>
      <c r="L527">
        <v>869.28450461146338</v>
      </c>
      <c r="M527">
        <v>157.79797701923076</v>
      </c>
      <c r="N527">
        <v>174.12524956923428</v>
      </c>
      <c r="O527">
        <v>314.56386893336747</v>
      </c>
      <c r="P527">
        <v>241.23674896775074</v>
      </c>
      <c r="Q527">
        <v>79.114011682904732</v>
      </c>
      <c r="R527">
        <v>72.753371766380283</v>
      </c>
      <c r="S527">
        <v>63.662222241718993</v>
      </c>
      <c r="T527">
        <v>131.29873888120525</v>
      </c>
      <c r="U527">
        <v>10.025686</v>
      </c>
      <c r="V527">
        <v>3.9525130729079994</v>
      </c>
      <c r="W527">
        <v>2.6656400000000002</v>
      </c>
      <c r="X527">
        <v>31.39209</v>
      </c>
      <c r="Y527">
        <v>0.23987666666666665</v>
      </c>
      <c r="Z527">
        <v>5.0327893333333336</v>
      </c>
      <c r="AA527">
        <v>2.0269299999999997</v>
      </c>
      <c r="AB527">
        <v>9.9818200000000008</v>
      </c>
      <c r="AC527">
        <v>125</v>
      </c>
      <c r="AD527">
        <v>59.934559999999998</v>
      </c>
      <c r="AE527">
        <v>31.834379999999996</v>
      </c>
      <c r="AF527">
        <v>0.05</v>
      </c>
      <c r="AG527">
        <v>0.02</v>
      </c>
    </row>
    <row r="528" spans="1:33" x14ac:dyDescent="0.15">
      <c r="A528" t="s">
        <v>1098</v>
      </c>
      <c r="B528" s="44" t="s">
        <v>222</v>
      </c>
      <c r="C528" t="s">
        <v>1007</v>
      </c>
      <c r="D528" s="34" t="s">
        <v>1093</v>
      </c>
      <c r="E528">
        <v>4</v>
      </c>
      <c r="F528">
        <v>880</v>
      </c>
      <c r="G528">
        <v>5.529567426122334</v>
      </c>
      <c r="H528">
        <v>5.5742318213699882</v>
      </c>
      <c r="I528">
        <v>9.5540372621789569</v>
      </c>
      <c r="J528">
        <v>95.24045799800858</v>
      </c>
      <c r="K528">
        <v>95.622823290131322</v>
      </c>
      <c r="L528">
        <v>873.47062816699224</v>
      </c>
      <c r="M528">
        <v>149.00478624113475</v>
      </c>
      <c r="N528">
        <v>180.55712439742845</v>
      </c>
      <c r="O528">
        <v>323.0260354230731</v>
      </c>
      <c r="P528">
        <v>249.39207791304347</v>
      </c>
      <c r="Q528">
        <v>73.119158104467502</v>
      </c>
      <c r="R528">
        <v>72.350229664552813</v>
      </c>
      <c r="S528">
        <v>63.233763345319566</v>
      </c>
      <c r="T528">
        <v>127.11272537792578</v>
      </c>
      <c r="U528">
        <v>10.025686</v>
      </c>
      <c r="V528">
        <v>3.6730244305439994</v>
      </c>
      <c r="W528">
        <v>2.5400700000000001</v>
      </c>
      <c r="X528">
        <v>28.962090000000003</v>
      </c>
      <c r="Y528">
        <v>0.23723666666666668</v>
      </c>
      <c r="Z528">
        <v>4.8777653333333335</v>
      </c>
      <c r="AA528">
        <v>1.82023</v>
      </c>
      <c r="AB528">
        <v>9.184190000000001</v>
      </c>
      <c r="AC528">
        <v>125</v>
      </c>
      <c r="AD528">
        <v>52.738209999999995</v>
      </c>
      <c r="AE528">
        <v>29.984380000000002</v>
      </c>
      <c r="AF528">
        <v>0.05</v>
      </c>
      <c r="AG528">
        <v>0.02</v>
      </c>
    </row>
    <row r="529" spans="1:33" x14ac:dyDescent="0.15">
      <c r="A529" t="s">
        <v>1098</v>
      </c>
      <c r="B529" s="44" t="s">
        <v>222</v>
      </c>
      <c r="C529" t="s">
        <v>1008</v>
      </c>
      <c r="D529" s="34" t="s">
        <v>1093</v>
      </c>
      <c r="E529">
        <v>5</v>
      </c>
      <c r="F529">
        <v>880</v>
      </c>
      <c r="G529">
        <v>5.2318444499445853</v>
      </c>
      <c r="H529">
        <v>5.1938241521994648</v>
      </c>
      <c r="I529">
        <v>9.1253780878939939</v>
      </c>
      <c r="J529">
        <v>89.89355804886543</v>
      </c>
      <c r="K529">
        <v>88.090939095632393</v>
      </c>
      <c r="L529">
        <v>876.18757759983737</v>
      </c>
      <c r="M529">
        <v>137.82412576895373</v>
      </c>
      <c r="N529">
        <v>195.61154307921905</v>
      </c>
      <c r="O529">
        <v>340.76207790220337</v>
      </c>
      <c r="P529">
        <v>261.7078293939266</v>
      </c>
      <c r="Q529">
        <v>70.682987334411237</v>
      </c>
      <c r="R529">
        <v>69.148358995923871</v>
      </c>
      <c r="S529">
        <v>62.66604486810774</v>
      </c>
      <c r="T529">
        <v>124.55144981590165</v>
      </c>
      <c r="U529">
        <v>10.025686</v>
      </c>
      <c r="V529">
        <v>3.3935357881799995</v>
      </c>
      <c r="W529">
        <v>2.4545000000000003</v>
      </c>
      <c r="X529">
        <v>25.632089999999998</v>
      </c>
      <c r="Y529">
        <v>0.22419666666666668</v>
      </c>
      <c r="Z529">
        <v>4.4925013333333341</v>
      </c>
      <c r="AA529">
        <v>1.6420300000000001</v>
      </c>
      <c r="AB529">
        <v>8.6137800000000002</v>
      </c>
      <c r="AC529">
        <v>75</v>
      </c>
      <c r="AD529">
        <v>46.60474</v>
      </c>
      <c r="AE529">
        <v>28.63438</v>
      </c>
      <c r="AF529">
        <v>0.05</v>
      </c>
      <c r="AG529">
        <v>0.02</v>
      </c>
    </row>
    <row r="530" spans="1:33" x14ac:dyDescent="0.15">
      <c r="A530" t="s">
        <v>1098</v>
      </c>
      <c r="B530" s="44" t="s">
        <v>225</v>
      </c>
      <c r="C530" t="s">
        <v>1009</v>
      </c>
      <c r="D530" s="34" t="s">
        <v>1093</v>
      </c>
      <c r="E530">
        <v>1</v>
      </c>
      <c r="F530">
        <v>880</v>
      </c>
      <c r="G530">
        <v>5.7660922730041904</v>
      </c>
      <c r="H530">
        <v>5.876117162245162</v>
      </c>
      <c r="I530">
        <v>9.8927582730019257</v>
      </c>
      <c r="J530">
        <v>105.10644415901328</v>
      </c>
      <c r="K530">
        <v>118.64460357570626</v>
      </c>
      <c r="L530">
        <v>861.7069013913117</v>
      </c>
      <c r="M530">
        <v>183.14146774543087</v>
      </c>
      <c r="N530">
        <v>176.74408655797609</v>
      </c>
      <c r="O530">
        <v>325.58711654000888</v>
      </c>
      <c r="P530">
        <v>241.43266238597479</v>
      </c>
      <c r="Q530">
        <v>87.296552629652496</v>
      </c>
      <c r="R530">
        <v>74.646569523025235</v>
      </c>
      <c r="S530">
        <v>64.677504905704396</v>
      </c>
      <c r="T530">
        <v>138.63834211366355</v>
      </c>
      <c r="U530">
        <v>14.629663181625784</v>
      </c>
      <c r="V530">
        <v>4.7363179216868252</v>
      </c>
      <c r="W530">
        <v>2.9262512198649482</v>
      </c>
      <c r="X530">
        <v>33.587768833509728</v>
      </c>
      <c r="Y530">
        <v>0.21395666666666668</v>
      </c>
      <c r="Z530">
        <v>4.6521173333333321</v>
      </c>
      <c r="AA530">
        <v>2.6288046038363224</v>
      </c>
      <c r="AB530">
        <v>12.25874</v>
      </c>
      <c r="AC530">
        <v>200</v>
      </c>
      <c r="AD530">
        <v>77.515899999999988</v>
      </c>
      <c r="AE530">
        <v>37.034379999999999</v>
      </c>
      <c r="AF530">
        <v>0.15</v>
      </c>
      <c r="AG530">
        <v>0.02</v>
      </c>
    </row>
    <row r="531" spans="1:33" x14ac:dyDescent="0.15">
      <c r="A531" t="s">
        <v>1098</v>
      </c>
      <c r="B531" s="44" t="s">
        <v>225</v>
      </c>
      <c r="C531" t="s">
        <v>1010</v>
      </c>
      <c r="D531" s="34" t="s">
        <v>1093</v>
      </c>
      <c r="E531">
        <v>2</v>
      </c>
      <c r="F531">
        <v>880</v>
      </c>
      <c r="G531">
        <v>5.4982375204972005</v>
      </c>
      <c r="H531">
        <v>5.53385045640775</v>
      </c>
      <c r="I531">
        <v>9.5094580042874366</v>
      </c>
      <c r="J531">
        <v>99.265644763702468</v>
      </c>
      <c r="K531">
        <v>108.61573313053488</v>
      </c>
      <c r="L531">
        <v>864.81227458519982</v>
      </c>
      <c r="M531">
        <v>168.24809168413267</v>
      </c>
      <c r="N531">
        <v>180.44007082058724</v>
      </c>
      <c r="O531">
        <v>332.79528245412229</v>
      </c>
      <c r="P531">
        <v>245.64840242024351</v>
      </c>
      <c r="Q531">
        <v>90.109812908724351</v>
      </c>
      <c r="R531">
        <v>71.860767985734654</v>
      </c>
      <c r="S531">
        <v>64.121100429397657</v>
      </c>
      <c r="T531">
        <v>135.41903821101462</v>
      </c>
      <c r="U531">
        <v>14.629663181625784</v>
      </c>
      <c r="V531">
        <v>4.4502348480890053</v>
      </c>
      <c r="W531">
        <v>2.6823465261428439</v>
      </c>
      <c r="X531">
        <v>32.957098900128202</v>
      </c>
      <c r="Y531">
        <v>0.23211666666666667</v>
      </c>
      <c r="Z531">
        <v>4.9575733333333334</v>
      </c>
      <c r="AA531">
        <v>2.3652046038363221</v>
      </c>
      <c r="AB531">
        <v>11.00667</v>
      </c>
      <c r="AC531">
        <v>125</v>
      </c>
      <c r="AD531">
        <v>68.193789999999993</v>
      </c>
      <c r="AE531">
        <v>34.184379999999997</v>
      </c>
      <c r="AF531">
        <v>0.05</v>
      </c>
      <c r="AG531">
        <v>0.02</v>
      </c>
    </row>
    <row r="532" spans="1:33" x14ac:dyDescent="0.15">
      <c r="A532" t="s">
        <v>1098</v>
      </c>
      <c r="B532" s="44" t="s">
        <v>225</v>
      </c>
      <c r="C532" t="s">
        <v>1011</v>
      </c>
      <c r="D532" s="34" t="s">
        <v>1093</v>
      </c>
      <c r="E532">
        <v>3</v>
      </c>
      <c r="F532">
        <v>880</v>
      </c>
      <c r="G532">
        <v>5.1559949410260328</v>
      </c>
      <c r="H532">
        <v>5.0896314492021002</v>
      </c>
      <c r="I532">
        <v>9.0231861218794318</v>
      </c>
      <c r="J532">
        <v>95.699081960288737</v>
      </c>
      <c r="K532">
        <v>107.43037176127262</v>
      </c>
      <c r="L532">
        <v>867.81510941276861</v>
      </c>
      <c r="M532">
        <v>166.5100295080976</v>
      </c>
      <c r="N532">
        <v>190.5821776995401</v>
      </c>
      <c r="O532">
        <v>360.28867786273702</v>
      </c>
      <c r="P532">
        <v>255.55633155039592</v>
      </c>
      <c r="Q532">
        <v>88.317591678307579</v>
      </c>
      <c r="R532">
        <v>67.741094713151767</v>
      </c>
      <c r="S532">
        <v>64.030018503346071</v>
      </c>
      <c r="T532">
        <v>132.30640841744446</v>
      </c>
      <c r="U532">
        <v>14.629663181625784</v>
      </c>
      <c r="V532">
        <v>4.1641517744911871</v>
      </c>
      <c r="W532">
        <v>2.4859010324444988</v>
      </c>
      <c r="X532">
        <v>31.425471919058769</v>
      </c>
      <c r="Y532">
        <v>0.23987666666666665</v>
      </c>
      <c r="Z532">
        <v>5.0327893333333336</v>
      </c>
      <c r="AA532">
        <v>2.1302046038363223</v>
      </c>
      <c r="AB532">
        <v>9.9818200000000008</v>
      </c>
      <c r="AC532">
        <v>125</v>
      </c>
      <c r="AD532">
        <v>59.934559999999998</v>
      </c>
      <c r="AE532">
        <v>31.834379999999996</v>
      </c>
      <c r="AF532">
        <v>0.05</v>
      </c>
      <c r="AG532">
        <v>0.02</v>
      </c>
    </row>
    <row r="533" spans="1:33" x14ac:dyDescent="0.15">
      <c r="A533" t="s">
        <v>1098</v>
      </c>
      <c r="B533" s="44" t="s">
        <v>225</v>
      </c>
      <c r="C533" t="s">
        <v>1012</v>
      </c>
      <c r="D533" s="34" t="s">
        <v>1093</v>
      </c>
      <c r="E533">
        <v>4</v>
      </c>
      <c r="F533">
        <v>880</v>
      </c>
      <c r="G533">
        <v>4.8834900742965299</v>
      </c>
      <c r="H533">
        <v>4.742834708806126</v>
      </c>
      <c r="I533">
        <v>8.6253406005051474</v>
      </c>
      <c r="J533">
        <v>90.952650957319662</v>
      </c>
      <c r="K533">
        <v>100.98211676200179</v>
      </c>
      <c r="L533">
        <v>871.37285069842324</v>
      </c>
      <c r="M533">
        <v>156.95671612549964</v>
      </c>
      <c r="N533">
        <v>197.22270685295911</v>
      </c>
      <c r="O533">
        <v>371.36429552623861</v>
      </c>
      <c r="P533">
        <v>264.78776791085204</v>
      </c>
      <c r="Q533">
        <v>86.077212813104779</v>
      </c>
      <c r="R533">
        <v>64.643224743777751</v>
      </c>
      <c r="S533">
        <v>63.604777341956591</v>
      </c>
      <c r="T533">
        <v>128.60626774136153</v>
      </c>
      <c r="U533">
        <v>14.629663181625784</v>
      </c>
      <c r="V533">
        <v>3.8780687008933681</v>
      </c>
      <c r="W533">
        <v>2.336914738769913</v>
      </c>
      <c r="X533">
        <v>28.992887890301436</v>
      </c>
      <c r="Y533">
        <v>0.23723666666666668</v>
      </c>
      <c r="Z533">
        <v>4.8777653333333335</v>
      </c>
      <c r="AA533">
        <v>1.9238046038363223</v>
      </c>
      <c r="AB533">
        <v>9.184190000000001</v>
      </c>
      <c r="AC533">
        <v>125</v>
      </c>
      <c r="AD533">
        <v>52.738209999999995</v>
      </c>
      <c r="AE533">
        <v>29.984380000000002</v>
      </c>
      <c r="AF533">
        <v>0.05</v>
      </c>
      <c r="AG533">
        <v>0.02</v>
      </c>
    </row>
    <row r="534" spans="1:33" ht="15" thickBot="1" x14ac:dyDescent="0.2">
      <c r="A534" t="s">
        <v>1098</v>
      </c>
      <c r="B534" s="44" t="s">
        <v>225</v>
      </c>
      <c r="C534" t="s">
        <v>1013</v>
      </c>
      <c r="D534" s="34" t="s">
        <v>1093</v>
      </c>
      <c r="E534">
        <v>5</v>
      </c>
      <c r="F534">
        <v>880</v>
      </c>
      <c r="G534">
        <v>4.3079255410307304</v>
      </c>
      <c r="H534">
        <v>4.0213111902605565</v>
      </c>
      <c r="I534">
        <v>7.7641324459021677</v>
      </c>
      <c r="J534">
        <v>83.656319031279423</v>
      </c>
      <c r="K534">
        <v>96.028081748105194</v>
      </c>
      <c r="L534">
        <v>873.34459284192826</v>
      </c>
      <c r="M534">
        <v>149.61071359559989</v>
      </c>
      <c r="N534">
        <v>208.9275029077217</v>
      </c>
      <c r="O534">
        <v>396.57921083694151</v>
      </c>
      <c r="P534">
        <v>277.09410163334985</v>
      </c>
      <c r="Q534">
        <v>83.798818637711165</v>
      </c>
      <c r="R534">
        <v>57.855363232441029</v>
      </c>
      <c r="S534">
        <v>63.258361982022024</v>
      </c>
      <c r="T534">
        <v>126.80954038062075</v>
      </c>
      <c r="U534">
        <v>14.629663181625784</v>
      </c>
      <c r="V534">
        <v>3.591985627295549</v>
      </c>
      <c r="W534">
        <v>2.2353876451190859</v>
      </c>
      <c r="X534">
        <v>25.659346813856196</v>
      </c>
      <c r="Y534">
        <v>0.22419666666666668</v>
      </c>
      <c r="Z534">
        <v>4.4925013333333341</v>
      </c>
      <c r="AA534">
        <v>1.7460046038363222</v>
      </c>
      <c r="AB534">
        <v>8.6137800000000002</v>
      </c>
      <c r="AC534">
        <v>75</v>
      </c>
      <c r="AD534">
        <v>46.60474</v>
      </c>
      <c r="AE534">
        <v>28.63438</v>
      </c>
      <c r="AF534">
        <v>0.05</v>
      </c>
      <c r="AG534">
        <v>0.02</v>
      </c>
    </row>
    <row r="535" spans="1:33" ht="15" thickBot="1" x14ac:dyDescent="0.2">
      <c r="A535" t="s">
        <v>1098</v>
      </c>
      <c r="B535" s="22" t="s">
        <v>1049</v>
      </c>
      <c r="C535" t="s">
        <v>1014</v>
      </c>
      <c r="D535" s="34" t="s">
        <v>1093</v>
      </c>
      <c r="E535">
        <v>1</v>
      </c>
      <c r="F535">
        <v>880</v>
      </c>
      <c r="G535">
        <v>5.6969207989510151</v>
      </c>
      <c r="H535">
        <v>5.7357484011514055</v>
      </c>
      <c r="I535">
        <v>9.8398172951493592</v>
      </c>
      <c r="J535">
        <v>116.9479967852841</v>
      </c>
      <c r="K535">
        <v>120.82716106912254</v>
      </c>
      <c r="L535">
        <v>886.20297350913916</v>
      </c>
      <c r="M535">
        <v>181.13636742803038</v>
      </c>
      <c r="N535">
        <v>265.77934892164467</v>
      </c>
      <c r="O535">
        <v>534.08295846973726</v>
      </c>
      <c r="P535">
        <v>310.7096707069158</v>
      </c>
      <c r="Q535">
        <v>79.409629629629634</v>
      </c>
      <c r="R535">
        <v>72.2684287103869</v>
      </c>
      <c r="S535">
        <v>58.883533129889749</v>
      </c>
      <c r="T535">
        <v>114.54157198552414</v>
      </c>
      <c r="U535">
        <v>3.77</v>
      </c>
      <c r="V535">
        <v>4.6226875794418811</v>
      </c>
      <c r="W535">
        <v>2.15</v>
      </c>
      <c r="X535">
        <v>44.14401420897557</v>
      </c>
    </row>
    <row r="536" spans="1:33" ht="15" thickBot="1" x14ac:dyDescent="0.2">
      <c r="A536" t="s">
        <v>1098</v>
      </c>
      <c r="B536" s="22" t="s">
        <v>1049</v>
      </c>
      <c r="C536" t="s">
        <v>1015</v>
      </c>
      <c r="D536" s="34" t="s">
        <v>1093</v>
      </c>
      <c r="E536">
        <v>2</v>
      </c>
      <c r="F536">
        <v>880</v>
      </c>
      <c r="G536">
        <v>5.5487399300649658</v>
      </c>
      <c r="H536">
        <v>5.5494105846747068</v>
      </c>
      <c r="I536">
        <v>9.637325743925846</v>
      </c>
      <c r="J536">
        <v>107.6181064302383</v>
      </c>
      <c r="K536">
        <v>107.57181593697113</v>
      </c>
      <c r="L536">
        <v>893.99365711135613</v>
      </c>
      <c r="M536">
        <v>162.93518698590978</v>
      </c>
      <c r="N536">
        <v>273.31414285714288</v>
      </c>
      <c r="O536">
        <v>536.81211067193681</v>
      </c>
      <c r="P536">
        <v>313.98862815884473</v>
      </c>
      <c r="Q536">
        <v>77.019333333333336</v>
      </c>
      <c r="R536">
        <v>70.690958595936721</v>
      </c>
      <c r="S536">
        <v>58.341102751526236</v>
      </c>
      <c r="T536">
        <v>106.5080322580645</v>
      </c>
      <c r="U536">
        <v>4.26</v>
      </c>
      <c r="V536">
        <v>4.2905786235476278</v>
      </c>
      <c r="W536">
        <v>2.09</v>
      </c>
      <c r="X536">
        <v>35.340500545561717</v>
      </c>
    </row>
    <row r="537" spans="1:33" ht="15" thickBot="1" x14ac:dyDescent="0.2">
      <c r="A537" t="s">
        <v>1098</v>
      </c>
      <c r="B537" s="22" t="s">
        <v>1049</v>
      </c>
      <c r="C537" t="s">
        <v>1016</v>
      </c>
      <c r="D537" s="34" t="s">
        <v>1093</v>
      </c>
      <c r="E537">
        <v>3</v>
      </c>
      <c r="F537">
        <v>880</v>
      </c>
      <c r="G537">
        <v>5.183545316179476</v>
      </c>
      <c r="H537">
        <v>5.0888612533486492</v>
      </c>
      <c r="I537">
        <v>9.0990459848592078</v>
      </c>
      <c r="J537">
        <v>97.828820375327894</v>
      </c>
      <c r="K537">
        <v>91.643786957079257</v>
      </c>
      <c r="L537">
        <v>899.34788953310454</v>
      </c>
      <c r="M537">
        <v>140.40986301369864</v>
      </c>
      <c r="N537">
        <v>300.03777112982812</v>
      </c>
      <c r="O537">
        <v>565.72651668148853</v>
      </c>
      <c r="P537">
        <v>341.79658992139832</v>
      </c>
      <c r="Q537">
        <v>74.384150943396236</v>
      </c>
      <c r="R537">
        <v>67.025094742904272</v>
      </c>
      <c r="S537">
        <v>57.159076225683997</v>
      </c>
      <c r="T537">
        <v>101.07315041725079</v>
      </c>
      <c r="U537">
        <v>4.5599999999999996</v>
      </c>
      <c r="V537">
        <v>3.9276999999999997</v>
      </c>
      <c r="W537">
        <v>2.04</v>
      </c>
      <c r="X537">
        <v>32.645648273378221</v>
      </c>
    </row>
    <row r="538" spans="1:33" ht="15" thickBot="1" x14ac:dyDescent="0.2">
      <c r="A538" t="s">
        <v>1098</v>
      </c>
      <c r="B538" s="22" t="s">
        <v>1049</v>
      </c>
      <c r="C538" t="s">
        <v>1017</v>
      </c>
      <c r="D538" s="34" t="s">
        <v>1093</v>
      </c>
      <c r="E538">
        <v>4</v>
      </c>
      <c r="F538">
        <v>880</v>
      </c>
      <c r="G538">
        <v>4.7860574813743737</v>
      </c>
      <c r="H538">
        <v>4.5965895176811467</v>
      </c>
      <c r="I538">
        <v>8.5069202087967337</v>
      </c>
      <c r="J538">
        <v>87.225283850912803</v>
      </c>
      <c r="K538">
        <v>77.825771882842105</v>
      </c>
      <c r="L538">
        <v>899.68572707423584</v>
      </c>
      <c r="M538">
        <v>118.66853658536587</v>
      </c>
      <c r="N538">
        <v>312.09169655172411</v>
      </c>
      <c r="O538">
        <v>592.94130232558132</v>
      </c>
      <c r="P538">
        <v>357.35464968152866</v>
      </c>
      <c r="Q538">
        <v>71.201679245283017</v>
      </c>
      <c r="R538">
        <v>62.710349927511643</v>
      </c>
      <c r="S538">
        <v>56.014155347771421</v>
      </c>
      <c r="T538">
        <v>101.16816666666665</v>
      </c>
      <c r="U538">
        <v>4.67</v>
      </c>
      <c r="V538">
        <v>3.928050799757727</v>
      </c>
      <c r="W538">
        <v>2.0099999999999998</v>
      </c>
      <c r="X538">
        <v>31.533000000000001</v>
      </c>
    </row>
    <row r="539" spans="1:33" x14ac:dyDescent="0.15">
      <c r="A539" t="s">
        <v>1098</v>
      </c>
      <c r="B539" s="22" t="s">
        <v>1049</v>
      </c>
      <c r="C539" t="s">
        <v>1018</v>
      </c>
      <c r="D539" s="34" t="s">
        <v>1093</v>
      </c>
      <c r="E539">
        <v>5</v>
      </c>
      <c r="F539">
        <v>880</v>
      </c>
      <c r="G539">
        <v>4.4584482142920079</v>
      </c>
      <c r="H539">
        <v>4.2113290642272307</v>
      </c>
      <c r="I539">
        <v>8.0123044003323383</v>
      </c>
      <c r="J539">
        <v>75.084397819879172</v>
      </c>
      <c r="K539">
        <v>58.016988416552266</v>
      </c>
      <c r="L539">
        <v>903.02398641304342</v>
      </c>
      <c r="M539">
        <v>90.350676768767656</v>
      </c>
      <c r="N539">
        <v>341.58474289992751</v>
      </c>
      <c r="O539">
        <v>643.2427057260627</v>
      </c>
      <c r="P539">
        <v>396.6731654790571</v>
      </c>
      <c r="Q539">
        <v>59.861461943883825</v>
      </c>
      <c r="R539">
        <v>58.859188572411128</v>
      </c>
      <c r="S539">
        <v>53.841853001844349</v>
      </c>
      <c r="T539">
        <v>97.932093749999993</v>
      </c>
      <c r="U539">
        <v>4.58</v>
      </c>
      <c r="V539">
        <v>3.5391051994977252</v>
      </c>
      <c r="W539">
        <v>1.99</v>
      </c>
      <c r="X539">
        <v>32.093650226131587</v>
      </c>
    </row>
    <row r="540" spans="1:33" x14ac:dyDescent="0.15">
      <c r="A540" t="s">
        <v>1098</v>
      </c>
      <c r="B540" s="44" t="s">
        <v>354</v>
      </c>
      <c r="C540" t="s">
        <v>1019</v>
      </c>
      <c r="D540" s="34" t="s">
        <v>1093</v>
      </c>
      <c r="E540">
        <v>1</v>
      </c>
      <c r="F540">
        <v>880</v>
      </c>
      <c r="G540">
        <v>5.7928383518738364</v>
      </c>
      <c r="H540">
        <v>5.8718449040424652</v>
      </c>
      <c r="I540">
        <v>9.9824995672442558</v>
      </c>
      <c r="J540">
        <v>112.54635863428861</v>
      </c>
      <c r="K540">
        <v>113.68018262473076</v>
      </c>
      <c r="L540">
        <v>887.19573705366133</v>
      </c>
      <c r="M540">
        <v>171.02704818735441</v>
      </c>
      <c r="N540">
        <v>227.51843708216114</v>
      </c>
      <c r="O540">
        <v>446.11631815472526</v>
      </c>
      <c r="P540">
        <v>269.22453610429227</v>
      </c>
      <c r="Q540">
        <v>120.73658767824345</v>
      </c>
      <c r="R540">
        <v>73.608895713640692</v>
      </c>
      <c r="S540">
        <v>58.848823789906398</v>
      </c>
      <c r="T540">
        <v>113.48034907165929</v>
      </c>
      <c r="U540">
        <v>4.55</v>
      </c>
      <c r="V540">
        <v>4.4440803433071299</v>
      </c>
      <c r="W540">
        <v>2.0699999999999998</v>
      </c>
      <c r="X540">
        <v>39.758781537978876</v>
      </c>
    </row>
    <row r="541" spans="1:33" x14ac:dyDescent="0.15">
      <c r="A541" t="s">
        <v>1098</v>
      </c>
      <c r="B541" s="44" t="s">
        <v>354</v>
      </c>
      <c r="C541" t="s">
        <v>1020</v>
      </c>
      <c r="D541" s="34" t="s">
        <v>1093</v>
      </c>
      <c r="E541">
        <v>2</v>
      </c>
      <c r="F541">
        <v>880</v>
      </c>
      <c r="G541">
        <v>5.7304391564859101</v>
      </c>
      <c r="H541">
        <v>5.7843611622523703</v>
      </c>
      <c r="I541">
        <v>9.8958790091903612</v>
      </c>
      <c r="J541">
        <v>108.77557866742418</v>
      </c>
      <c r="K541">
        <v>107.79561457154063</v>
      </c>
      <c r="L541">
        <v>896.08375418502203</v>
      </c>
      <c r="M541">
        <v>163.40881788810134</v>
      </c>
      <c r="N541">
        <v>229.13562790697674</v>
      </c>
      <c r="O541">
        <v>452.93641524397373</v>
      </c>
      <c r="P541">
        <v>273.97569230769233</v>
      </c>
      <c r="Q541">
        <v>143.51620904753162</v>
      </c>
      <c r="R541">
        <v>72.5509812570061</v>
      </c>
      <c r="S541">
        <v>58.663266628221194</v>
      </c>
      <c r="T541">
        <v>104.34400869565218</v>
      </c>
      <c r="U541">
        <v>4.6399999999999997</v>
      </c>
      <c r="V541">
        <v>3.9418097309665359</v>
      </c>
      <c r="W541">
        <v>2.16</v>
      </c>
      <c r="X541">
        <v>33.098079508222106</v>
      </c>
    </row>
    <row r="542" spans="1:33" x14ac:dyDescent="0.15">
      <c r="A542" t="s">
        <v>1098</v>
      </c>
      <c r="B542" s="44" t="s">
        <v>354</v>
      </c>
      <c r="C542" t="s">
        <v>1021</v>
      </c>
      <c r="D542" s="34" t="s">
        <v>1093</v>
      </c>
      <c r="E542">
        <v>3</v>
      </c>
      <c r="F542">
        <v>880</v>
      </c>
      <c r="G542">
        <v>5.431818248788356</v>
      </c>
      <c r="H542">
        <v>5.416799686624298</v>
      </c>
      <c r="I542">
        <v>9.4796095013131225</v>
      </c>
      <c r="J542">
        <v>99.678862691570529</v>
      </c>
      <c r="K542">
        <v>93.110785426598824</v>
      </c>
      <c r="L542">
        <v>902.03066812705367</v>
      </c>
      <c r="M542">
        <v>140.17839999999998</v>
      </c>
      <c r="N542">
        <v>236.11390914602507</v>
      </c>
      <c r="O542">
        <v>488.26004157583077</v>
      </c>
      <c r="P542">
        <v>289.48042776908289</v>
      </c>
      <c r="Q542">
        <v>130.41813954180938</v>
      </c>
      <c r="R542">
        <v>69.585248704449427</v>
      </c>
      <c r="S542">
        <v>57.373511793645726</v>
      </c>
      <c r="T542">
        <v>98.321839080459768</v>
      </c>
      <c r="U542">
        <v>4.6399999999999997</v>
      </c>
      <c r="V542">
        <v>3.6302318189785878</v>
      </c>
      <c r="W542">
        <v>2.16</v>
      </c>
      <c r="X542">
        <v>29.027634683976355</v>
      </c>
    </row>
    <row r="543" spans="1:33" x14ac:dyDescent="0.15">
      <c r="A543" t="s">
        <v>1098</v>
      </c>
      <c r="B543" s="44" t="s">
        <v>354</v>
      </c>
      <c r="C543" t="s">
        <v>1022</v>
      </c>
      <c r="D543" s="34" t="s">
        <v>1093</v>
      </c>
      <c r="E543">
        <v>4</v>
      </c>
      <c r="F543">
        <v>880</v>
      </c>
      <c r="G543">
        <v>5.2623580317696312</v>
      </c>
      <c r="H543">
        <v>5.1995407419166773</v>
      </c>
      <c r="I543">
        <v>9.2280902980661939</v>
      </c>
      <c r="J543">
        <v>93.478460860695378</v>
      </c>
      <c r="K543">
        <v>81.766630123865156</v>
      </c>
      <c r="L543">
        <v>908.19683989124235</v>
      </c>
      <c r="M543">
        <v>124.57259999999999</v>
      </c>
      <c r="N543">
        <v>249.79475917449713</v>
      </c>
      <c r="O543">
        <v>523.26274841437635</v>
      </c>
      <c r="P543">
        <v>311.95633587786256</v>
      </c>
      <c r="Q543">
        <v>115.2105581498505</v>
      </c>
      <c r="R543">
        <v>67.438997338804782</v>
      </c>
      <c r="S543">
        <v>56.470505695657444</v>
      </c>
      <c r="T543">
        <v>92.065832068829693</v>
      </c>
      <c r="U543">
        <v>4.55</v>
      </c>
      <c r="V543">
        <v>3.5917000000000003</v>
      </c>
      <c r="W543">
        <v>2.0699999999999998</v>
      </c>
      <c r="X543">
        <v>28.792800000000007</v>
      </c>
    </row>
    <row r="544" spans="1:33" x14ac:dyDescent="0.15">
      <c r="A544" t="s">
        <v>1098</v>
      </c>
      <c r="B544" s="44" t="s">
        <v>354</v>
      </c>
      <c r="C544" t="s">
        <v>1023</v>
      </c>
      <c r="D544" s="34" t="s">
        <v>1093</v>
      </c>
      <c r="E544">
        <v>5</v>
      </c>
      <c r="F544">
        <v>880</v>
      </c>
      <c r="G544">
        <v>4.7261322895494819</v>
      </c>
      <c r="H544">
        <v>4.5153329889167741</v>
      </c>
      <c r="I544">
        <v>8.432068435717829</v>
      </c>
      <c r="J544">
        <v>81.467612271089962</v>
      </c>
      <c r="K544">
        <v>67.866963474822001</v>
      </c>
      <c r="L544">
        <v>912.03463203463195</v>
      </c>
      <c r="M544">
        <v>105.2325011482904</v>
      </c>
      <c r="N544">
        <v>283.87143144197609</v>
      </c>
      <c r="O544">
        <v>579.53892951633748</v>
      </c>
      <c r="P544">
        <v>349.85330668710651</v>
      </c>
      <c r="Q544">
        <v>99.396966609676966</v>
      </c>
      <c r="R544">
        <v>61.293656098552646</v>
      </c>
      <c r="S544">
        <v>55.168496518035099</v>
      </c>
      <c r="T544">
        <v>88.421052631578959</v>
      </c>
      <c r="U544">
        <v>4.3600000000000003</v>
      </c>
      <c r="V544">
        <v>3.1373596965354245</v>
      </c>
      <c r="W544">
        <v>1.89</v>
      </c>
      <c r="X544">
        <v>26.713998995664401</v>
      </c>
    </row>
    <row r="545" spans="1:24" x14ac:dyDescent="0.15">
      <c r="A545" t="s">
        <v>1098</v>
      </c>
      <c r="B545" s="44" t="s">
        <v>362</v>
      </c>
      <c r="C545" t="s">
        <v>1024</v>
      </c>
      <c r="D545" s="34" t="s">
        <v>1093</v>
      </c>
      <c r="E545">
        <v>1</v>
      </c>
      <c r="F545">
        <v>880</v>
      </c>
      <c r="G545">
        <v>5.7544978340780588</v>
      </c>
      <c r="H545">
        <v>5.8246188062767539</v>
      </c>
      <c r="I545">
        <v>9.9078818978313556</v>
      </c>
      <c r="J545">
        <v>108.12294252411797</v>
      </c>
      <c r="K545">
        <v>110.68799300091696</v>
      </c>
      <c r="L545">
        <v>884.11508668589045</v>
      </c>
      <c r="M545">
        <v>167.79671523178808</v>
      </c>
      <c r="N545">
        <v>215.14705882352939</v>
      </c>
      <c r="O545">
        <v>448.03469779803709</v>
      </c>
      <c r="P545">
        <v>274.14047188798583</v>
      </c>
      <c r="Q545">
        <v>148.75609072728341</v>
      </c>
      <c r="R545">
        <v>73.136514324040988</v>
      </c>
      <c r="S545">
        <v>59.41161154511196</v>
      </c>
      <c r="T545">
        <v>116.93063054242945</v>
      </c>
      <c r="U545">
        <v>4.59</v>
      </c>
      <c r="V545">
        <v>4.7591411283555685</v>
      </c>
      <c r="W545">
        <v>2.2799999999999998</v>
      </c>
      <c r="X545">
        <v>42.877274023288322</v>
      </c>
    </row>
    <row r="546" spans="1:24" x14ac:dyDescent="0.15">
      <c r="A546" t="s">
        <v>1098</v>
      </c>
      <c r="B546" s="44" t="s">
        <v>362</v>
      </c>
      <c r="C546" t="s">
        <v>1025</v>
      </c>
      <c r="D546" s="34" t="s">
        <v>1093</v>
      </c>
      <c r="E546">
        <v>2</v>
      </c>
      <c r="F546">
        <v>880</v>
      </c>
      <c r="G546">
        <v>5.5609026890136635</v>
      </c>
      <c r="H546">
        <v>5.5907683404309187</v>
      </c>
      <c r="I546">
        <v>9.6514741032572786</v>
      </c>
      <c r="J546">
        <v>100.51837883978901</v>
      </c>
      <c r="K546">
        <v>94.829589119432768</v>
      </c>
      <c r="L546">
        <v>892.91869619850081</v>
      </c>
      <c r="M546">
        <v>145.51443410852713</v>
      </c>
      <c r="N546">
        <v>238.087407079646</v>
      </c>
      <c r="O546">
        <v>470.81936651583715</v>
      </c>
      <c r="P546">
        <v>282.09785882352941</v>
      </c>
      <c r="Q546">
        <v>143.107870173668</v>
      </c>
      <c r="R546">
        <v>71.377063311947737</v>
      </c>
      <c r="S546">
        <v>58.079697743072799</v>
      </c>
      <c r="T546">
        <v>108.04542240807288</v>
      </c>
      <c r="U546">
        <v>4.45</v>
      </c>
      <c r="V546">
        <v>3.9965551286825591</v>
      </c>
      <c r="W546">
        <v>2.39</v>
      </c>
      <c r="X546">
        <v>34.48187213930111</v>
      </c>
    </row>
    <row r="547" spans="1:24" x14ac:dyDescent="0.15">
      <c r="A547" t="s">
        <v>1098</v>
      </c>
      <c r="B547" s="44" t="s">
        <v>362</v>
      </c>
      <c r="C547" t="s">
        <v>1026</v>
      </c>
      <c r="D547" s="34" t="s">
        <v>1093</v>
      </c>
      <c r="E547">
        <v>3</v>
      </c>
      <c r="F547">
        <v>880</v>
      </c>
      <c r="G547">
        <v>5.1171366929642979</v>
      </c>
      <c r="H547">
        <v>5.0006987266891372</v>
      </c>
      <c r="I547">
        <v>9.0056189693580055</v>
      </c>
      <c r="J547">
        <v>90.744618102913975</v>
      </c>
      <c r="K547">
        <v>79.790916817900211</v>
      </c>
      <c r="L547">
        <v>907.52366164701027</v>
      </c>
      <c r="M547">
        <v>124.60411679191273</v>
      </c>
      <c r="N547">
        <v>268.20614651624385</v>
      </c>
      <c r="O547">
        <v>524.36524494712489</v>
      </c>
      <c r="P547">
        <v>316.61591230522799</v>
      </c>
      <c r="Q547">
        <v>122.28084481476571</v>
      </c>
      <c r="R547">
        <v>65.811717295114335</v>
      </c>
      <c r="S547">
        <v>56.653474773194041</v>
      </c>
      <c r="T547">
        <v>92.611682903135446</v>
      </c>
      <c r="U547">
        <v>4.34</v>
      </c>
      <c r="V547">
        <v>3.5137970338110254</v>
      </c>
      <c r="W547">
        <v>2.38</v>
      </c>
      <c r="X547">
        <v>26.797501097183325</v>
      </c>
    </row>
    <row r="548" spans="1:24" x14ac:dyDescent="0.15">
      <c r="A548" t="s">
        <v>1098</v>
      </c>
      <c r="B548" s="44" t="s">
        <v>362</v>
      </c>
      <c r="C548" t="s">
        <v>1027</v>
      </c>
      <c r="D548" s="34" t="s">
        <v>1093</v>
      </c>
      <c r="E548">
        <v>4</v>
      </c>
      <c r="F548">
        <v>880</v>
      </c>
      <c r="G548">
        <v>4.3848464863095939</v>
      </c>
      <c r="H548">
        <v>4.0883572597632245</v>
      </c>
      <c r="I548">
        <v>7.9250686989364336</v>
      </c>
      <c r="J548">
        <v>76.982156420256928</v>
      </c>
      <c r="K548">
        <v>63.134191339354892</v>
      </c>
      <c r="L548">
        <v>918.28994620204469</v>
      </c>
      <c r="M548">
        <v>99.935741935483875</v>
      </c>
      <c r="N548">
        <v>296.19359239939172</v>
      </c>
      <c r="O548">
        <v>590.83464081659895</v>
      </c>
      <c r="P548">
        <v>355.43106342031109</v>
      </c>
      <c r="Q548">
        <v>123.12895659340718</v>
      </c>
      <c r="R548">
        <v>57.246417232494622</v>
      </c>
      <c r="S548">
        <v>54.836716633980323</v>
      </c>
      <c r="T548">
        <v>81.203076478482259</v>
      </c>
      <c r="U548">
        <v>4.25</v>
      </c>
      <c r="V548">
        <v>3.0813256156820099</v>
      </c>
      <c r="W548">
        <v>2.2599999999999998</v>
      </c>
      <c r="X548">
        <v>22.59164569609219</v>
      </c>
    </row>
    <row r="549" spans="1:24" x14ac:dyDescent="0.15">
      <c r="A549" t="s">
        <v>1098</v>
      </c>
      <c r="B549" s="44" t="s">
        <v>362</v>
      </c>
      <c r="C549" t="s">
        <v>1028</v>
      </c>
      <c r="D549" s="34" t="s">
        <v>1093</v>
      </c>
      <c r="E549">
        <v>5</v>
      </c>
      <c r="F549">
        <v>880</v>
      </c>
      <c r="G549">
        <v>3.9233128977924356</v>
      </c>
      <c r="H549">
        <v>3.5327884669714047</v>
      </c>
      <c r="I549">
        <v>7.1998959986505389</v>
      </c>
      <c r="J549">
        <v>65.605909113237004</v>
      </c>
      <c r="K549">
        <v>48.576557398327978</v>
      </c>
      <c r="L549">
        <v>920.59961598614768</v>
      </c>
      <c r="M549">
        <v>77.63000000000001</v>
      </c>
      <c r="N549">
        <v>297.61659677946744</v>
      </c>
      <c r="O549">
        <v>589.00861835013097</v>
      </c>
      <c r="P549">
        <v>355.16149807196877</v>
      </c>
      <c r="Q549">
        <v>106.33285197936067</v>
      </c>
      <c r="R549">
        <v>51.982681059852347</v>
      </c>
      <c r="S549">
        <v>52.908950600037606</v>
      </c>
      <c r="T549">
        <v>79.038831584548575</v>
      </c>
      <c r="U549">
        <v>4.1900000000000004</v>
      </c>
      <c r="V549">
        <v>2.4733913601666626</v>
      </c>
      <c r="W549">
        <v>2.0099999999999998</v>
      </c>
      <c r="X549">
        <v>19.063690215961753</v>
      </c>
    </row>
    <row r="550" spans="1:24" x14ac:dyDescent="0.15">
      <c r="A550" t="s">
        <v>1098</v>
      </c>
      <c r="B550" s="44" t="s">
        <v>369</v>
      </c>
      <c r="C550" t="s">
        <v>1029</v>
      </c>
      <c r="D550" s="34" t="s">
        <v>1093</v>
      </c>
      <c r="E550">
        <v>1</v>
      </c>
      <c r="F550">
        <v>880</v>
      </c>
      <c r="G550">
        <v>5.3930985960958964</v>
      </c>
      <c r="H550">
        <v>5.3186556180822153</v>
      </c>
      <c r="I550">
        <v>9.4436191285407158</v>
      </c>
      <c r="J550">
        <v>116.26468457488988</v>
      </c>
      <c r="K550">
        <v>134.35316216065445</v>
      </c>
      <c r="L550">
        <v>898.26630441014333</v>
      </c>
      <c r="M550">
        <v>201.34678542077572</v>
      </c>
      <c r="N550">
        <v>271.65035686926291</v>
      </c>
      <c r="O550">
        <v>525.06137512448356</v>
      </c>
      <c r="P550">
        <v>315.84370605365848</v>
      </c>
      <c r="Q550">
        <v>48.375309086638268</v>
      </c>
      <c r="R550">
        <v>67.502700718231225</v>
      </c>
      <c r="S550">
        <v>60.024922063271511</v>
      </c>
      <c r="T550">
        <v>101.92944193548385</v>
      </c>
      <c r="U550">
        <v>2.5</v>
      </c>
      <c r="V550">
        <v>4.5144017971885262</v>
      </c>
      <c r="W550">
        <v>1.57</v>
      </c>
      <c r="X550">
        <v>41.140473800635661</v>
      </c>
    </row>
    <row r="551" spans="1:24" x14ac:dyDescent="0.15">
      <c r="A551" t="s">
        <v>1098</v>
      </c>
      <c r="B551" s="44" t="s">
        <v>369</v>
      </c>
      <c r="C551" t="s">
        <v>1030</v>
      </c>
      <c r="D551" s="34" t="s">
        <v>1093</v>
      </c>
      <c r="E551">
        <v>2</v>
      </c>
      <c r="F551">
        <v>880</v>
      </c>
      <c r="G551">
        <v>5.0231283418661414</v>
      </c>
      <c r="H551">
        <v>4.8674070276836554</v>
      </c>
      <c r="I551">
        <v>8.8787724804120618</v>
      </c>
      <c r="J551">
        <v>104.97646335196919</v>
      </c>
      <c r="K551">
        <v>113.88676427323149</v>
      </c>
      <c r="L551">
        <v>899.41264703296702</v>
      </c>
      <c r="M551">
        <v>172.37290141825576</v>
      </c>
      <c r="N551">
        <v>277.92835454545457</v>
      </c>
      <c r="O551">
        <v>537.21149449157963</v>
      </c>
      <c r="P551">
        <v>321.76951604095564</v>
      </c>
      <c r="Q551">
        <v>54.777940077862368</v>
      </c>
      <c r="R551">
        <v>64.106041470559717</v>
      </c>
      <c r="S551">
        <v>58.844357219263287</v>
      </c>
      <c r="T551">
        <v>100.92565333333332</v>
      </c>
      <c r="U551">
        <v>2.75</v>
      </c>
      <c r="V551">
        <v>4.0559368868468111</v>
      </c>
      <c r="W551">
        <v>1.56</v>
      </c>
      <c r="X551">
        <v>34.380212587237601</v>
      </c>
    </row>
    <row r="552" spans="1:24" x14ac:dyDescent="0.15">
      <c r="A552" t="s">
        <v>1098</v>
      </c>
      <c r="B552" s="44" t="s">
        <v>369</v>
      </c>
      <c r="C552" t="s">
        <v>1031</v>
      </c>
      <c r="D552" s="34" t="s">
        <v>1093</v>
      </c>
      <c r="E552">
        <v>3</v>
      </c>
      <c r="F552">
        <v>880</v>
      </c>
      <c r="G552">
        <v>4.5292652985358819</v>
      </c>
      <c r="H552">
        <v>4.269788455677209</v>
      </c>
      <c r="I552">
        <v>8.1215501353742567</v>
      </c>
      <c r="J552">
        <v>90.670593950894954</v>
      </c>
      <c r="K552">
        <v>86.264492204894609</v>
      </c>
      <c r="L552">
        <v>899.56601073384445</v>
      </c>
      <c r="M552">
        <v>131.39840242339847</v>
      </c>
      <c r="N552">
        <v>291.30815999999999</v>
      </c>
      <c r="O552">
        <v>601.39301369555233</v>
      </c>
      <c r="P552">
        <v>338.44030894568692</v>
      </c>
      <c r="Q552">
        <v>51.164469339355783</v>
      </c>
      <c r="R552">
        <v>59.690671237677904</v>
      </c>
      <c r="S552">
        <v>56.375179778352198</v>
      </c>
      <c r="T552">
        <v>101.00537701149425</v>
      </c>
      <c r="U552">
        <v>3.03</v>
      </c>
      <c r="V552">
        <v>3.7668000000000004</v>
      </c>
      <c r="W552">
        <v>1.55</v>
      </c>
      <c r="X552">
        <v>28.282443549634511</v>
      </c>
    </row>
    <row r="553" spans="1:24" x14ac:dyDescent="0.15">
      <c r="A553" t="s">
        <v>1098</v>
      </c>
      <c r="B553" s="44" t="s">
        <v>369</v>
      </c>
      <c r="C553" t="s">
        <v>1032</v>
      </c>
      <c r="D553" s="34" t="s">
        <v>1093</v>
      </c>
      <c r="E553">
        <v>4</v>
      </c>
      <c r="F553">
        <v>880</v>
      </c>
      <c r="G553">
        <v>4.2288516917222418</v>
      </c>
      <c r="H553">
        <v>3.900311739908481</v>
      </c>
      <c r="I553">
        <v>7.6715926540815111</v>
      </c>
      <c r="J553">
        <v>81.697954893171584</v>
      </c>
      <c r="K553">
        <v>75.053663674490906</v>
      </c>
      <c r="L553">
        <v>900.70662644808738</v>
      </c>
      <c r="M553">
        <v>116.76378294573642</v>
      </c>
      <c r="N553">
        <v>301.0935680179831</v>
      </c>
      <c r="O553">
        <v>603.25209199458743</v>
      </c>
      <c r="P553">
        <v>363.26905868263481</v>
      </c>
      <c r="Q553">
        <v>50.215708333333332</v>
      </c>
      <c r="R553">
        <v>56.476357398049053</v>
      </c>
      <c r="S553">
        <v>55.652400079252274</v>
      </c>
      <c r="T553">
        <v>99.954861176470573</v>
      </c>
      <c r="U553">
        <v>3.34</v>
      </c>
      <c r="V553">
        <v>3.6959754468357269</v>
      </c>
      <c r="W553">
        <v>1.53</v>
      </c>
      <c r="X553">
        <v>27.806200000000004</v>
      </c>
    </row>
    <row r="554" spans="1:24" x14ac:dyDescent="0.15">
      <c r="A554" t="s">
        <v>1098</v>
      </c>
      <c r="B554" s="44" t="s">
        <v>369</v>
      </c>
      <c r="C554" t="s">
        <v>1033</v>
      </c>
      <c r="D554" s="34" t="s">
        <v>1093</v>
      </c>
      <c r="E554">
        <v>5</v>
      </c>
      <c r="F554">
        <v>880</v>
      </c>
      <c r="G554">
        <v>3.7123823874346749</v>
      </c>
      <c r="H554">
        <v>3.2883933594354535</v>
      </c>
      <c r="I554">
        <v>6.86458466618258</v>
      </c>
      <c r="J554">
        <v>72.325012998072708</v>
      </c>
      <c r="K554">
        <v>67.616518358868333</v>
      </c>
      <c r="L554">
        <v>901.84721374045796</v>
      </c>
      <c r="M554">
        <v>104.59015332769204</v>
      </c>
      <c r="N554">
        <v>323.56065913419945</v>
      </c>
      <c r="O554">
        <v>660.23515928755853</v>
      </c>
      <c r="P554">
        <v>400.37519912857869</v>
      </c>
      <c r="Q554">
        <v>42.423579797383958</v>
      </c>
      <c r="R554">
        <v>50.541901615767379</v>
      </c>
      <c r="S554">
        <v>54.991412569695193</v>
      </c>
      <c r="T554">
        <v>98.908373493975887</v>
      </c>
      <c r="U554">
        <v>3.69</v>
      </c>
      <c r="V554">
        <v>3.2431962688845024</v>
      </c>
      <c r="W554">
        <v>1.5</v>
      </c>
      <c r="X554">
        <v>24.857500444867902</v>
      </c>
    </row>
    <row r="555" spans="1:24" x14ac:dyDescent="0.15">
      <c r="A555" t="s">
        <v>1098</v>
      </c>
      <c r="B555" s="44" t="s">
        <v>1090</v>
      </c>
      <c r="C555" t="s">
        <v>1034</v>
      </c>
      <c r="D555" s="34" t="s">
        <v>1093</v>
      </c>
      <c r="E555">
        <v>1</v>
      </c>
      <c r="F555">
        <v>880</v>
      </c>
      <c r="G555">
        <v>6.0930659078941689</v>
      </c>
      <c r="H555">
        <v>6.2481044535937178</v>
      </c>
      <c r="I555">
        <v>10.407701971738343</v>
      </c>
      <c r="J555">
        <v>140.40223400627616</v>
      </c>
      <c r="K555">
        <v>169.55328489153206</v>
      </c>
      <c r="L555">
        <v>863.08159305711092</v>
      </c>
      <c r="M555">
        <v>251.13857177460366</v>
      </c>
      <c r="N555">
        <v>154.44539591635566</v>
      </c>
      <c r="O555">
        <v>246.70321423144313</v>
      </c>
      <c r="P555">
        <v>219.25157156894701</v>
      </c>
      <c r="Q555">
        <v>65.402509218135989</v>
      </c>
      <c r="R555">
        <v>76.339341849695572</v>
      </c>
      <c r="S555">
        <v>61.217143322970585</v>
      </c>
      <c r="T555">
        <v>138.43049158878506</v>
      </c>
      <c r="U555">
        <v>14.83</v>
      </c>
      <c r="V555">
        <v>3.9768739021492081</v>
      </c>
      <c r="W555">
        <v>2.1800000000000002</v>
      </c>
      <c r="X555">
        <v>33.351700000000001</v>
      </c>
    </row>
    <row r="556" spans="1:24" x14ac:dyDescent="0.15">
      <c r="A556" t="s">
        <v>1098</v>
      </c>
      <c r="B556" s="44" t="s">
        <v>1090</v>
      </c>
      <c r="C556" t="s">
        <v>1035</v>
      </c>
      <c r="D556" s="34" t="s">
        <v>1093</v>
      </c>
      <c r="E556">
        <v>2</v>
      </c>
      <c r="F556">
        <v>880</v>
      </c>
      <c r="G556">
        <v>5.8977184744390048</v>
      </c>
      <c r="H556">
        <v>6.0051965974111594</v>
      </c>
      <c r="I556">
        <v>10.132074179570413</v>
      </c>
      <c r="J556">
        <v>133.230072999257</v>
      </c>
      <c r="K556">
        <v>153.65884559295498</v>
      </c>
      <c r="L556">
        <v>868.09753528089891</v>
      </c>
      <c r="M556">
        <v>228.57060234224571</v>
      </c>
      <c r="N556">
        <v>171.03307981217256</v>
      </c>
      <c r="O556">
        <v>272.24607348384143</v>
      </c>
      <c r="P556">
        <v>240.27311524163022</v>
      </c>
      <c r="Q556">
        <v>75.236117184708505</v>
      </c>
      <c r="R556">
        <v>74.423877868631337</v>
      </c>
      <c r="S556">
        <v>60.58796589693879</v>
      </c>
      <c r="T556">
        <v>132.88369454545455</v>
      </c>
      <c r="U556">
        <v>14.75</v>
      </c>
      <c r="V556">
        <v>3.576319517166175</v>
      </c>
      <c r="W556">
        <v>2.17</v>
      </c>
      <c r="X556">
        <v>32.892400000000002</v>
      </c>
    </row>
    <row r="557" spans="1:24" x14ac:dyDescent="0.15">
      <c r="A557" t="s">
        <v>1098</v>
      </c>
      <c r="B557" s="44" t="s">
        <v>1090</v>
      </c>
      <c r="C557" t="s">
        <v>1036</v>
      </c>
      <c r="D557" s="34" t="s">
        <v>1093</v>
      </c>
      <c r="E557">
        <v>3</v>
      </c>
      <c r="F557">
        <v>880</v>
      </c>
      <c r="G557">
        <v>5.8489261975226565</v>
      </c>
      <c r="H557">
        <v>5.9433786466320226</v>
      </c>
      <c r="I557">
        <v>10.066040205481306</v>
      </c>
      <c r="J557">
        <v>130.10508265209216</v>
      </c>
      <c r="K557">
        <v>150.39860183608351</v>
      </c>
      <c r="L557">
        <v>873.11980945945936</v>
      </c>
      <c r="M557">
        <v>222.06319313304721</v>
      </c>
      <c r="N557">
        <v>184.15161849710984</v>
      </c>
      <c r="O557">
        <v>291.1883155972838</v>
      </c>
      <c r="P557">
        <v>254.23897994011142</v>
      </c>
      <c r="Q557">
        <v>76.724749753851682</v>
      </c>
      <c r="R557">
        <v>73.65750438696729</v>
      </c>
      <c r="S557">
        <v>60.568833281474973</v>
      </c>
      <c r="T557">
        <v>127.41956071428572</v>
      </c>
      <c r="U557">
        <v>14.63</v>
      </c>
      <c r="V557">
        <v>3.2950754556810447</v>
      </c>
      <c r="W557">
        <v>2.16</v>
      </c>
      <c r="X557">
        <v>32.433100000000003</v>
      </c>
    </row>
    <row r="558" spans="1:24" x14ac:dyDescent="0.15">
      <c r="A558" t="s">
        <v>1098</v>
      </c>
      <c r="B558" s="44" t="s">
        <v>1090</v>
      </c>
      <c r="C558" t="s">
        <v>1037</v>
      </c>
      <c r="D558" s="34" t="s">
        <v>1093</v>
      </c>
      <c r="E558">
        <v>4</v>
      </c>
      <c r="F558">
        <v>880</v>
      </c>
      <c r="G558">
        <v>5.6966740754465484</v>
      </c>
      <c r="H558">
        <v>5.7332933975520186</v>
      </c>
      <c r="I558">
        <v>9.8639808188822222</v>
      </c>
      <c r="J558">
        <v>126.29138935546455</v>
      </c>
      <c r="K558">
        <v>142.40648658863736</v>
      </c>
      <c r="L558">
        <v>881.99323562570464</v>
      </c>
      <c r="M558">
        <v>211.51489285714285</v>
      </c>
      <c r="N558">
        <v>202.40413407821228</v>
      </c>
      <c r="O558">
        <v>306.83228538700416</v>
      </c>
      <c r="P558">
        <v>282.52979661016951</v>
      </c>
      <c r="Q558">
        <v>63.406946298090844</v>
      </c>
      <c r="R558">
        <v>71.592027437076339</v>
      </c>
      <c r="S558">
        <v>60.099627639032832</v>
      </c>
      <c r="T558">
        <v>117.94690265486727</v>
      </c>
      <c r="U558">
        <v>14.47</v>
      </c>
      <c r="V558">
        <v>3.3332999999999999</v>
      </c>
      <c r="W558">
        <v>2.13</v>
      </c>
      <c r="X558">
        <v>31.973800000000001</v>
      </c>
    </row>
    <row r="559" spans="1:24" x14ac:dyDescent="0.15">
      <c r="A559" t="s">
        <v>1098</v>
      </c>
      <c r="B559" s="44" t="s">
        <v>1090</v>
      </c>
      <c r="C559" t="s">
        <v>1038</v>
      </c>
      <c r="D559" s="34" t="s">
        <v>1093</v>
      </c>
      <c r="E559">
        <v>5</v>
      </c>
      <c r="F559">
        <v>880</v>
      </c>
      <c r="G559">
        <v>5.2684683550099036</v>
      </c>
      <c r="H559">
        <v>5.1932625020030621</v>
      </c>
      <c r="I559">
        <v>9.2554609190967483</v>
      </c>
      <c r="J559">
        <v>118.20970903443853</v>
      </c>
      <c r="K559">
        <v>130.90379641874841</v>
      </c>
      <c r="L559">
        <v>891.13472034487927</v>
      </c>
      <c r="M559">
        <v>195.26656400745622</v>
      </c>
      <c r="N559">
        <v>239.81492976777787</v>
      </c>
      <c r="O559">
        <v>370.45908636480124</v>
      </c>
      <c r="P559">
        <v>305.39675</v>
      </c>
      <c r="Q559">
        <v>54.848227004369356</v>
      </c>
      <c r="R559">
        <v>66.804843066714483</v>
      </c>
      <c r="S559">
        <v>59.228472636472333</v>
      </c>
      <c r="T559">
        <v>108.40701302733993</v>
      </c>
      <c r="U559">
        <v>14.28</v>
      </c>
      <c r="V559">
        <v>3.1973507467414888</v>
      </c>
      <c r="W559">
        <v>2.1</v>
      </c>
      <c r="X559">
        <v>31.514499999999998</v>
      </c>
    </row>
    <row r="560" spans="1:24" x14ac:dyDescent="0.15">
      <c r="A560" t="s">
        <v>1098</v>
      </c>
      <c r="B560" s="44" t="s">
        <v>1091</v>
      </c>
      <c r="C560" t="s">
        <v>1039</v>
      </c>
      <c r="D560" s="34" t="s">
        <v>1093</v>
      </c>
      <c r="E560">
        <v>1</v>
      </c>
      <c r="F560">
        <v>880</v>
      </c>
      <c r="G560">
        <v>5.907065936452093</v>
      </c>
      <c r="H560">
        <v>5.9797159352438198</v>
      </c>
      <c r="I560">
        <v>10.189989825499834</v>
      </c>
      <c r="J560">
        <v>138.5465923648029</v>
      </c>
      <c r="K560">
        <v>168.58663438593203</v>
      </c>
      <c r="L560">
        <v>878.11413229658581</v>
      </c>
      <c r="M560">
        <v>248.63034309659164</v>
      </c>
      <c r="N560">
        <v>142.03598254085094</v>
      </c>
      <c r="O560">
        <v>264.58099811128221</v>
      </c>
      <c r="P560">
        <v>196.35687625184872</v>
      </c>
      <c r="Q560">
        <v>60.255419801486205</v>
      </c>
      <c r="R560">
        <v>73.197735638794541</v>
      </c>
      <c r="S560">
        <v>61.049620573838538</v>
      </c>
      <c r="T560">
        <v>122.65634313794841</v>
      </c>
      <c r="U560">
        <v>17.059999999999999</v>
      </c>
      <c r="V560">
        <v>3.687739838468628</v>
      </c>
      <c r="W560">
        <v>2.73</v>
      </c>
      <c r="X560">
        <v>34.195063428743119</v>
      </c>
    </row>
    <row r="561" spans="1:25" x14ac:dyDescent="0.15">
      <c r="A561" t="s">
        <v>1098</v>
      </c>
      <c r="B561" s="44" t="s">
        <v>1091</v>
      </c>
      <c r="C561" t="s">
        <v>1040</v>
      </c>
      <c r="D561" s="34" t="s">
        <v>1093</v>
      </c>
      <c r="E561">
        <v>2</v>
      </c>
      <c r="F561">
        <v>880</v>
      </c>
      <c r="G561">
        <v>5.855543664723271</v>
      </c>
      <c r="H561">
        <v>5.9065234361830115</v>
      </c>
      <c r="I561">
        <v>10.098011683200474</v>
      </c>
      <c r="J561">
        <v>130.98779336087327</v>
      </c>
      <c r="K561">
        <v>151.30745775371065</v>
      </c>
      <c r="L561">
        <v>888.95969367369594</v>
      </c>
      <c r="M561">
        <v>224.88293121762334</v>
      </c>
      <c r="N561">
        <v>164</v>
      </c>
      <c r="O561">
        <v>286.31932584269663</v>
      </c>
      <c r="P561">
        <v>193.91689224991811</v>
      </c>
      <c r="Q561">
        <v>78.492222886135039</v>
      </c>
      <c r="R561">
        <v>72.52450179758678</v>
      </c>
      <c r="S561">
        <v>60.644852864256599</v>
      </c>
      <c r="T561">
        <v>111.44933333333333</v>
      </c>
      <c r="U561">
        <v>16.079999999999998</v>
      </c>
      <c r="V561">
        <v>3.0616176129469932</v>
      </c>
      <c r="W561">
        <v>2.66</v>
      </c>
      <c r="X561">
        <v>27.752432181524114</v>
      </c>
    </row>
    <row r="562" spans="1:25" x14ac:dyDescent="0.15">
      <c r="A562" t="s">
        <v>1098</v>
      </c>
      <c r="B562" s="44" t="s">
        <v>1091</v>
      </c>
      <c r="C562" t="s">
        <v>1041</v>
      </c>
      <c r="D562" s="34" t="s">
        <v>1093</v>
      </c>
      <c r="E562">
        <v>3</v>
      </c>
      <c r="F562">
        <v>880</v>
      </c>
      <c r="G562">
        <v>5.5406068348037358</v>
      </c>
      <c r="H562">
        <v>5.5261885106446318</v>
      </c>
      <c r="I562">
        <v>9.6609298186910486</v>
      </c>
      <c r="J562">
        <v>119.56135086572328</v>
      </c>
      <c r="K562">
        <v>131.57474415119322</v>
      </c>
      <c r="L562">
        <v>897.00773480662986</v>
      </c>
      <c r="M562">
        <v>196.2207649439865</v>
      </c>
      <c r="N562">
        <v>203.46385958888635</v>
      </c>
      <c r="O562">
        <v>344.88240300280364</v>
      </c>
      <c r="P562">
        <v>267.54141545633701</v>
      </c>
      <c r="Q562">
        <v>77.808009061882942</v>
      </c>
      <c r="R562">
        <v>69.429808226268904</v>
      </c>
      <c r="S562">
        <v>59.580376588999528</v>
      </c>
      <c r="T562">
        <v>103.07368421052632</v>
      </c>
      <c r="U562">
        <v>15.11</v>
      </c>
      <c r="V562">
        <v>2.8566203771510481</v>
      </c>
      <c r="W562">
        <v>2.5</v>
      </c>
      <c r="X562">
        <v>27.743587940187631</v>
      </c>
    </row>
    <row r="563" spans="1:25" x14ac:dyDescent="0.15">
      <c r="A563" t="s">
        <v>1098</v>
      </c>
      <c r="B563" s="44" t="s">
        <v>1091</v>
      </c>
      <c r="C563" t="s">
        <v>1042</v>
      </c>
      <c r="D563" s="34" t="s">
        <v>1093</v>
      </c>
      <c r="E563">
        <v>4</v>
      </c>
      <c r="F563">
        <v>880</v>
      </c>
      <c r="G563">
        <v>5.2400150614538425</v>
      </c>
      <c r="H563">
        <v>5.1326145477676306</v>
      </c>
      <c r="I563">
        <v>9.2105621805389539</v>
      </c>
      <c r="J563">
        <v>110.08909280396826</v>
      </c>
      <c r="K563">
        <v>117.26687154604056</v>
      </c>
      <c r="L563">
        <v>906.6033854040686</v>
      </c>
      <c r="M563">
        <v>174.92352688172042</v>
      </c>
      <c r="N563">
        <v>242.28848076923074</v>
      </c>
      <c r="O563">
        <v>397.7555636363636</v>
      </c>
      <c r="P563">
        <v>312.65864566929139</v>
      </c>
      <c r="Q563">
        <v>82.750175441275232</v>
      </c>
      <c r="R563">
        <v>66.115231570099411</v>
      </c>
      <c r="S563">
        <v>58.742565057469662</v>
      </c>
      <c r="T563">
        <v>93.063775585707617</v>
      </c>
      <c r="U563">
        <v>14.17</v>
      </c>
      <c r="V563">
        <v>2.8013111769132966</v>
      </c>
      <c r="W563">
        <v>2.25</v>
      </c>
      <c r="X563">
        <v>27.203345679170617</v>
      </c>
    </row>
    <row r="564" spans="1:25" x14ac:dyDescent="0.15">
      <c r="A564" t="s">
        <v>1098</v>
      </c>
      <c r="B564" s="44" t="s">
        <v>1091</v>
      </c>
      <c r="C564" t="s">
        <v>1043</v>
      </c>
      <c r="D564" s="34" t="s">
        <v>1093</v>
      </c>
      <c r="E564">
        <v>5</v>
      </c>
      <c r="F564">
        <v>880</v>
      </c>
      <c r="G564">
        <v>4.4108316292286114</v>
      </c>
      <c r="H564">
        <v>4.1106122473118401</v>
      </c>
      <c r="I564">
        <v>7.9776055358267923</v>
      </c>
      <c r="J564">
        <v>92.371656824173172</v>
      </c>
      <c r="K564">
        <v>91.147023975518977</v>
      </c>
      <c r="L564">
        <v>913.39372976800553</v>
      </c>
      <c r="M564">
        <v>137.3091282078359</v>
      </c>
      <c r="N564">
        <v>309.39664438230335</v>
      </c>
      <c r="O564">
        <v>492.49384652338222</v>
      </c>
      <c r="P564">
        <v>394.44326077683195</v>
      </c>
      <c r="Q564">
        <v>74.143638506848831</v>
      </c>
      <c r="R564">
        <v>57.484762202981159</v>
      </c>
      <c r="S564">
        <v>56.245871118708969</v>
      </c>
      <c r="T564">
        <v>85.78897744617322</v>
      </c>
      <c r="U564">
        <v>13.26</v>
      </c>
      <c r="V564">
        <v>2.2737825038314545</v>
      </c>
      <c r="W564">
        <v>1.9</v>
      </c>
      <c r="X564">
        <v>24.108271136252476</v>
      </c>
    </row>
    <row r="565" spans="1:25" x14ac:dyDescent="0.15">
      <c r="A565" t="s">
        <v>1098</v>
      </c>
      <c r="B565" s="44" t="s">
        <v>1092</v>
      </c>
      <c r="C565" t="s">
        <v>1044</v>
      </c>
      <c r="D565" s="34" t="s">
        <v>1093</v>
      </c>
      <c r="E565">
        <v>1</v>
      </c>
      <c r="F565">
        <v>880</v>
      </c>
      <c r="G565">
        <v>5.9312440306301832</v>
      </c>
      <c r="H565">
        <v>6.0031316341953795</v>
      </c>
      <c r="I565">
        <v>10.22184542219531</v>
      </c>
      <c r="J565">
        <v>127.46581239731853</v>
      </c>
      <c r="K565">
        <v>176.60300151043933</v>
      </c>
      <c r="L565">
        <v>876.44734480944646</v>
      </c>
      <c r="M565">
        <v>270.53526478601759</v>
      </c>
      <c r="N565">
        <v>183.2294786701074</v>
      </c>
      <c r="O565">
        <v>296.20485966129155</v>
      </c>
      <c r="P565">
        <v>261.87500507470583</v>
      </c>
      <c r="Q565">
        <v>45.409033267086912</v>
      </c>
      <c r="R565">
        <v>73.18519928491969</v>
      </c>
      <c r="S565">
        <v>66.006024919774177</v>
      </c>
      <c r="T565">
        <v>123.7300625</v>
      </c>
      <c r="U565">
        <v>16.16</v>
      </c>
      <c r="V565">
        <v>4.9471294480792292</v>
      </c>
      <c r="W565">
        <v>2.91</v>
      </c>
      <c r="X565">
        <v>38.547029762057342</v>
      </c>
    </row>
    <row r="566" spans="1:25" x14ac:dyDescent="0.15">
      <c r="A566" t="s">
        <v>1098</v>
      </c>
      <c r="B566" s="44" t="s">
        <v>1092</v>
      </c>
      <c r="C566" t="s">
        <v>1045</v>
      </c>
      <c r="D566" s="34" t="s">
        <v>1093</v>
      </c>
      <c r="E566">
        <v>2</v>
      </c>
      <c r="F566">
        <v>880</v>
      </c>
      <c r="G566">
        <v>5.4850022451586069</v>
      </c>
      <c r="H566">
        <v>5.4301238258452154</v>
      </c>
      <c r="I566">
        <v>9.5826359092671076</v>
      </c>
      <c r="J566">
        <v>115.847890396216</v>
      </c>
      <c r="K566">
        <v>155.98441226706558</v>
      </c>
      <c r="L566">
        <v>895.643042281578</v>
      </c>
      <c r="M566">
        <v>239.2163889490578</v>
      </c>
      <c r="N566">
        <v>237.68737013574656</v>
      </c>
      <c r="O566">
        <v>336.61942279072406</v>
      </c>
      <c r="P566">
        <v>294.32814925373134</v>
      </c>
      <c r="Q566">
        <v>45.9</v>
      </c>
      <c r="R566">
        <v>68.018274859303361</v>
      </c>
      <c r="S566">
        <v>65.79914148793651</v>
      </c>
      <c r="T566">
        <v>112.27481651376146</v>
      </c>
      <c r="U566">
        <v>16.2</v>
      </c>
      <c r="V566">
        <v>4.3065743573799242</v>
      </c>
      <c r="W566">
        <v>2.5299999999999998</v>
      </c>
      <c r="X566">
        <v>34</v>
      </c>
    </row>
    <row r="567" spans="1:25" x14ac:dyDescent="0.15">
      <c r="A567" t="s">
        <v>1098</v>
      </c>
      <c r="B567" s="44" t="s">
        <v>1092</v>
      </c>
      <c r="C567" t="s">
        <v>1046</v>
      </c>
      <c r="D567" s="34" t="s">
        <v>1093</v>
      </c>
      <c r="E567">
        <v>3</v>
      </c>
      <c r="F567">
        <v>880</v>
      </c>
      <c r="G567">
        <v>4.7881333060319218</v>
      </c>
      <c r="H567">
        <v>4.5508912568607869</v>
      </c>
      <c r="I567">
        <v>8.5536846511833886</v>
      </c>
      <c r="J567">
        <v>100.31507105845995</v>
      </c>
      <c r="K567">
        <v>130.02214936993241</v>
      </c>
      <c r="L567">
        <v>899.9397993311037</v>
      </c>
      <c r="M567">
        <v>200.38008635843141</v>
      </c>
      <c r="N567">
        <v>289.02991730779974</v>
      </c>
      <c r="O567">
        <v>410.49867115293841</v>
      </c>
      <c r="P567">
        <v>346.18208883194268</v>
      </c>
      <c r="Q567">
        <v>45.59852139651818</v>
      </c>
      <c r="R567">
        <v>60.350966994606743</v>
      </c>
      <c r="S567">
        <v>64.944439198034814</v>
      </c>
      <c r="T567">
        <v>99.475728155339809</v>
      </c>
      <c r="U567">
        <v>16.100000000000001</v>
      </c>
      <c r="V567">
        <v>3.7195346535999989</v>
      </c>
      <c r="W567">
        <v>2.2000000000000002</v>
      </c>
      <c r="X567">
        <v>30.674582262093363</v>
      </c>
    </row>
    <row r="568" spans="1:25" x14ac:dyDescent="0.15">
      <c r="A568" t="s">
        <v>1098</v>
      </c>
      <c r="B568" s="44" t="s">
        <v>1092</v>
      </c>
      <c r="C568" t="s">
        <v>1047</v>
      </c>
      <c r="D568" s="34" t="s">
        <v>1093</v>
      </c>
      <c r="E568">
        <v>4</v>
      </c>
      <c r="F568">
        <v>880</v>
      </c>
      <c r="G568">
        <v>4.3584856614073715</v>
      </c>
      <c r="H568">
        <v>4.0330984050309722</v>
      </c>
      <c r="I568">
        <v>7.8874066791465145</v>
      </c>
      <c r="J568">
        <v>89.081914308105084</v>
      </c>
      <c r="K568">
        <v>109.43310059801715</v>
      </c>
      <c r="L568">
        <v>901.21217860476725</v>
      </c>
      <c r="M568">
        <v>169.7494736842105</v>
      </c>
      <c r="N568">
        <v>333.56162399999999</v>
      </c>
      <c r="O568">
        <v>476.03759889761216</v>
      </c>
      <c r="P568">
        <v>403.86996483609892</v>
      </c>
      <c r="Q568">
        <v>43.957669435371294</v>
      </c>
      <c r="R568">
        <v>56.283215103328871</v>
      </c>
      <c r="S568">
        <v>63.90787719678778</v>
      </c>
      <c r="T568">
        <v>98.894714285714272</v>
      </c>
      <c r="U568">
        <v>15.84</v>
      </c>
      <c r="V568">
        <v>3.4530379552882358</v>
      </c>
      <c r="W568">
        <v>1.93</v>
      </c>
      <c r="X568">
        <v>26.355548284251999</v>
      </c>
    </row>
    <row r="569" spans="1:25" x14ac:dyDescent="0.15">
      <c r="A569" t="s">
        <v>1098</v>
      </c>
      <c r="B569" s="44" t="s">
        <v>1092</v>
      </c>
      <c r="C569" t="s">
        <v>1048</v>
      </c>
      <c r="D569" s="34" t="s">
        <v>1093</v>
      </c>
      <c r="E569">
        <v>5</v>
      </c>
      <c r="F569">
        <v>880</v>
      </c>
      <c r="G569">
        <v>4.1276823403589793</v>
      </c>
      <c r="H569">
        <v>3.7532691551569783</v>
      </c>
      <c r="I569">
        <v>7.5283255791220833</v>
      </c>
      <c r="J569">
        <v>83.821971237803496</v>
      </c>
      <c r="K569">
        <v>100.72541508848464</v>
      </c>
      <c r="L569">
        <v>903.43526698336348</v>
      </c>
      <c r="M569">
        <v>156.82946994409437</v>
      </c>
      <c r="N569">
        <v>361.45794358342374</v>
      </c>
      <c r="O569">
        <v>514.52562857863234</v>
      </c>
      <c r="P569">
        <v>432.1609785798837</v>
      </c>
      <c r="Q569">
        <v>38.631192899351966</v>
      </c>
      <c r="R569">
        <v>53.849757243708034</v>
      </c>
      <c r="S569">
        <v>63.350232301396552</v>
      </c>
      <c r="T569">
        <v>96.549202127659555</v>
      </c>
      <c r="U569">
        <v>15.42</v>
      </c>
      <c r="V569">
        <v>3.1920734755594249</v>
      </c>
      <c r="W569">
        <v>1.71</v>
      </c>
      <c r="X569">
        <v>25.358343823818501</v>
      </c>
    </row>
    <row r="571" spans="1:25" x14ac:dyDescent="0.15">
      <c r="A571" t="s">
        <v>1096</v>
      </c>
      <c r="B571" t="s">
        <v>635</v>
      </c>
      <c r="C571" t="s">
        <v>628</v>
      </c>
      <c r="D571" s="34" t="s">
        <v>1095</v>
      </c>
      <c r="E571" t="s">
        <v>633</v>
      </c>
      <c r="F571">
        <v>150</v>
      </c>
      <c r="G571">
        <v>6.2</v>
      </c>
      <c r="H571">
        <v>6.4</v>
      </c>
      <c r="I571">
        <v>10.482420000000001</v>
      </c>
      <c r="J571">
        <v>85</v>
      </c>
      <c r="K571">
        <v>85</v>
      </c>
      <c r="L571">
        <v>890</v>
      </c>
      <c r="M571">
        <v>140</v>
      </c>
      <c r="N571">
        <v>240</v>
      </c>
      <c r="O571">
        <v>503.72399999999999</v>
      </c>
      <c r="P571">
        <v>267.53300000000002</v>
      </c>
      <c r="R571">
        <v>78</v>
      </c>
      <c r="S571">
        <v>75</v>
      </c>
      <c r="T571">
        <v>110</v>
      </c>
      <c r="U571">
        <v>4.4000000000000004</v>
      </c>
      <c r="V571">
        <v>3.1</v>
      </c>
      <c r="W571">
        <v>1.7</v>
      </c>
      <c r="X571">
        <v>27</v>
      </c>
      <c r="Y571">
        <v>1</v>
      </c>
    </row>
    <row r="572" spans="1:25" x14ac:dyDescent="0.15">
      <c r="A572" t="s">
        <v>1096</v>
      </c>
      <c r="B572" t="s">
        <v>635</v>
      </c>
      <c r="D572" s="34" t="s">
        <v>1095</v>
      </c>
      <c r="E572" t="s">
        <v>637</v>
      </c>
      <c r="F572">
        <v>200</v>
      </c>
      <c r="G572">
        <v>5.3</v>
      </c>
      <c r="H572">
        <v>5.2</v>
      </c>
      <c r="I572">
        <v>9.241200000000001</v>
      </c>
      <c r="J572">
        <v>74</v>
      </c>
      <c r="K572">
        <v>62</v>
      </c>
      <c r="L572">
        <v>900</v>
      </c>
      <c r="M572">
        <v>100</v>
      </c>
      <c r="N572">
        <v>300</v>
      </c>
      <c r="O572">
        <v>575.94000000000005</v>
      </c>
      <c r="P572">
        <v>330.62900000000002</v>
      </c>
      <c r="R572">
        <v>68</v>
      </c>
      <c r="S572">
        <v>70</v>
      </c>
      <c r="T572">
        <v>100</v>
      </c>
      <c r="U572">
        <v>4.4000000000000004</v>
      </c>
      <c r="V572">
        <v>2.7</v>
      </c>
      <c r="W572">
        <v>1.3</v>
      </c>
      <c r="X572">
        <v>18</v>
      </c>
      <c r="Y572">
        <v>0.9</v>
      </c>
    </row>
    <row r="573" spans="1:25" x14ac:dyDescent="0.15">
      <c r="A573" t="s">
        <v>1096</v>
      </c>
      <c r="B573" t="s">
        <v>641</v>
      </c>
      <c r="C573" t="s">
        <v>634</v>
      </c>
      <c r="D573" s="34" t="s">
        <v>1095</v>
      </c>
      <c r="E573" t="s">
        <v>640</v>
      </c>
      <c r="F573">
        <v>200</v>
      </c>
      <c r="G573">
        <v>5.2</v>
      </c>
      <c r="H573">
        <v>5.2</v>
      </c>
      <c r="I573">
        <v>9.2064700000000013</v>
      </c>
      <c r="J573">
        <v>71</v>
      </c>
      <c r="K573">
        <v>61</v>
      </c>
      <c r="L573">
        <v>910</v>
      </c>
      <c r="M573">
        <v>100</v>
      </c>
      <c r="N573">
        <v>335</v>
      </c>
      <c r="O573">
        <v>579.96299999999997</v>
      </c>
      <c r="P573">
        <v>363.64350000000002</v>
      </c>
      <c r="R573">
        <v>67</v>
      </c>
      <c r="S573">
        <v>75</v>
      </c>
      <c r="T573">
        <v>90</v>
      </c>
      <c r="U573">
        <v>2.6</v>
      </c>
      <c r="V573">
        <v>2.2999999999999998</v>
      </c>
      <c r="W573">
        <v>1.3</v>
      </c>
      <c r="X573">
        <v>18</v>
      </c>
      <c r="Y573">
        <v>2.2999999999999998</v>
      </c>
    </row>
    <row r="574" spans="1:25" x14ac:dyDescent="0.15">
      <c r="A574" t="s">
        <v>1096</v>
      </c>
      <c r="D574" s="34" t="s">
        <v>1095</v>
      </c>
      <c r="E574" t="s">
        <v>643</v>
      </c>
      <c r="F574">
        <v>300</v>
      </c>
      <c r="G574">
        <v>5</v>
      </c>
      <c r="H574">
        <v>4.8</v>
      </c>
      <c r="I574">
        <v>8.7995250000000009</v>
      </c>
      <c r="J574">
        <v>66</v>
      </c>
      <c r="K574">
        <v>46</v>
      </c>
      <c r="L574">
        <v>925</v>
      </c>
      <c r="M574">
        <v>75</v>
      </c>
      <c r="N574">
        <v>300</v>
      </c>
      <c r="O574">
        <v>534.89</v>
      </c>
      <c r="P574">
        <v>331.601</v>
      </c>
      <c r="R574">
        <v>63</v>
      </c>
      <c r="S574">
        <v>70</v>
      </c>
      <c r="T574">
        <v>75</v>
      </c>
      <c r="U574">
        <v>2.6</v>
      </c>
      <c r="V574">
        <v>2.2999999999999998</v>
      </c>
      <c r="W574">
        <v>1.3</v>
      </c>
      <c r="X574">
        <v>18</v>
      </c>
      <c r="Y574">
        <v>2.2999999999999998</v>
      </c>
    </row>
    <row r="575" spans="1:25" x14ac:dyDescent="0.15">
      <c r="A575" t="s">
        <v>1096</v>
      </c>
      <c r="D575" s="34" t="s">
        <v>1095</v>
      </c>
      <c r="E575" t="s">
        <v>646</v>
      </c>
      <c r="F575">
        <v>400</v>
      </c>
      <c r="G575">
        <v>5</v>
      </c>
      <c r="H575">
        <v>4.8</v>
      </c>
      <c r="J575">
        <v>65</v>
      </c>
      <c r="K575">
        <v>43</v>
      </c>
      <c r="L575">
        <v>925</v>
      </c>
      <c r="M575">
        <v>70</v>
      </c>
      <c r="N575">
        <v>290</v>
      </c>
      <c r="O575">
        <v>522.01199999999994</v>
      </c>
      <c r="P575">
        <v>322.44600000000003</v>
      </c>
      <c r="R575">
        <v>63</v>
      </c>
      <c r="S575">
        <v>70</v>
      </c>
      <c r="T575">
        <v>75</v>
      </c>
      <c r="U575">
        <v>2.6</v>
      </c>
      <c r="V575">
        <v>2.2999999999999998</v>
      </c>
      <c r="W575">
        <v>1.3</v>
      </c>
      <c r="X575">
        <v>18</v>
      </c>
      <c r="Y575">
        <v>2.2999999999999998</v>
      </c>
    </row>
    <row r="576" spans="1:25" x14ac:dyDescent="0.15">
      <c r="A576" t="s">
        <v>1096</v>
      </c>
      <c r="B576" t="s">
        <v>649</v>
      </c>
      <c r="C576" t="s">
        <v>644</v>
      </c>
      <c r="D576" s="34" t="s">
        <v>1095</v>
      </c>
      <c r="E576" t="s">
        <v>640</v>
      </c>
      <c r="F576">
        <v>150</v>
      </c>
      <c r="G576">
        <v>5.4868994277741834</v>
      </c>
      <c r="H576">
        <v>5.4730310215753333</v>
      </c>
      <c r="I576">
        <v>9.5428173363461859</v>
      </c>
      <c r="J576">
        <v>75.399764018077136</v>
      </c>
      <c r="K576">
        <v>62.999760000000009</v>
      </c>
      <c r="L576">
        <v>923</v>
      </c>
      <c r="M576">
        <v>101</v>
      </c>
      <c r="N576">
        <v>239</v>
      </c>
      <c r="O576">
        <v>498.68610000000001</v>
      </c>
      <c r="P576">
        <v>275.15350000000001</v>
      </c>
      <c r="Q576">
        <v>165</v>
      </c>
      <c r="R576">
        <v>66.702668971070395</v>
      </c>
      <c r="S576">
        <v>70</v>
      </c>
      <c r="T576">
        <v>77</v>
      </c>
      <c r="U576">
        <v>3.4</v>
      </c>
      <c r="V576">
        <v>2.8</v>
      </c>
      <c r="W576">
        <v>1</v>
      </c>
      <c r="X576">
        <v>23</v>
      </c>
      <c r="Y576">
        <v>0.3</v>
      </c>
    </row>
    <row r="577" spans="1:25" x14ac:dyDescent="0.15">
      <c r="A577" t="s">
        <v>1096</v>
      </c>
      <c r="D577" s="34" t="s">
        <v>1095</v>
      </c>
      <c r="E577" t="s">
        <v>643</v>
      </c>
      <c r="F577">
        <v>200</v>
      </c>
      <c r="G577">
        <v>6.3504765744176792</v>
      </c>
      <c r="H577">
        <v>6.5501883561841145</v>
      </c>
      <c r="I577">
        <v>10.806290152519995</v>
      </c>
      <c r="J577">
        <v>77.692484115119981</v>
      </c>
      <c r="K577">
        <v>54.965731200000008</v>
      </c>
      <c r="L577">
        <v>947.8</v>
      </c>
      <c r="M577">
        <v>88.12</v>
      </c>
      <c r="N577">
        <v>211.64</v>
      </c>
      <c r="O577">
        <v>459.56403599999999</v>
      </c>
      <c r="P577">
        <v>244.87965999999997</v>
      </c>
      <c r="Q577">
        <v>210</v>
      </c>
      <c r="R577">
        <v>73.557713635788119</v>
      </c>
      <c r="S577">
        <v>70</v>
      </c>
      <c r="T577">
        <v>52.2</v>
      </c>
      <c r="U577">
        <v>2.6</v>
      </c>
      <c r="V577">
        <v>2.9</v>
      </c>
      <c r="W577">
        <v>0.9</v>
      </c>
      <c r="X577">
        <v>18</v>
      </c>
      <c r="Y577" t="s">
        <v>647</v>
      </c>
    </row>
    <row r="578" spans="1:25" x14ac:dyDescent="0.15">
      <c r="A578" t="s">
        <v>1096</v>
      </c>
      <c r="D578" s="34" t="s">
        <v>1095</v>
      </c>
      <c r="E578" t="s">
        <v>651</v>
      </c>
      <c r="F578">
        <v>260</v>
      </c>
      <c r="G578">
        <v>6.3677522769438593</v>
      </c>
      <c r="H578">
        <v>6.5646172185303691</v>
      </c>
      <c r="I578">
        <v>10.839589052999999</v>
      </c>
      <c r="J578">
        <v>74.112172518000008</v>
      </c>
      <c r="K578">
        <v>50.929266400000003</v>
      </c>
      <c r="L578">
        <v>952.2</v>
      </c>
      <c r="M578">
        <v>80.62</v>
      </c>
      <c r="N578">
        <v>206.44</v>
      </c>
      <c r="O578">
        <v>452.128556</v>
      </c>
      <c r="P578">
        <v>239.12585999999999</v>
      </c>
      <c r="Q578">
        <v>140</v>
      </c>
      <c r="R578">
        <v>73.443428481411459</v>
      </c>
      <c r="S578">
        <v>65</v>
      </c>
      <c r="T578">
        <v>47.8</v>
      </c>
      <c r="U578">
        <v>2.2999999999999998</v>
      </c>
      <c r="V578">
        <v>2.7</v>
      </c>
      <c r="W578">
        <v>0.9</v>
      </c>
      <c r="X578">
        <v>13</v>
      </c>
      <c r="Y578">
        <v>0.1</v>
      </c>
    </row>
    <row r="579" spans="1:25" x14ac:dyDescent="0.15">
      <c r="A579" t="s">
        <v>1096</v>
      </c>
      <c r="D579" s="34" t="s">
        <v>1095</v>
      </c>
      <c r="E579" t="s">
        <v>653</v>
      </c>
      <c r="F579">
        <v>320</v>
      </c>
      <c r="G579">
        <v>6.4131885829041817</v>
      </c>
      <c r="H579">
        <v>6.6170329055739057</v>
      </c>
      <c r="I579">
        <v>10.91051503583</v>
      </c>
      <c r="J579">
        <v>69.262651714980009</v>
      </c>
      <c r="K579">
        <v>47.979134000000009</v>
      </c>
      <c r="L579">
        <v>956</v>
      </c>
      <c r="M579">
        <v>75.95</v>
      </c>
      <c r="N579">
        <v>200.35</v>
      </c>
      <c r="O579">
        <v>443.42046499999998</v>
      </c>
      <c r="P579">
        <v>232.38727499999999</v>
      </c>
      <c r="Q579">
        <v>100</v>
      </c>
      <c r="R579">
        <v>73.630146010460251</v>
      </c>
      <c r="S579">
        <v>65</v>
      </c>
      <c r="T579">
        <v>44</v>
      </c>
      <c r="U579">
        <v>2.1</v>
      </c>
      <c r="V579">
        <v>2.6</v>
      </c>
      <c r="W579">
        <v>0.9</v>
      </c>
      <c r="X579">
        <v>13</v>
      </c>
      <c r="Y579">
        <v>0.1</v>
      </c>
    </row>
    <row r="580" spans="1:25" x14ac:dyDescent="0.15">
      <c r="A580" t="s">
        <v>1096</v>
      </c>
      <c r="D580" s="34" t="s">
        <v>1095</v>
      </c>
      <c r="E580" t="s">
        <v>655</v>
      </c>
      <c r="F580">
        <v>320</v>
      </c>
      <c r="G580">
        <v>6.5946732872766276</v>
      </c>
      <c r="H580">
        <v>6.8495558346164875</v>
      </c>
      <c r="I580">
        <v>11.16664232226</v>
      </c>
      <c r="J580">
        <v>71.182528933559993</v>
      </c>
      <c r="K580">
        <v>48.958300000000001</v>
      </c>
      <c r="L580">
        <v>958.95</v>
      </c>
      <c r="M580">
        <v>77.5</v>
      </c>
      <c r="N580">
        <v>184.2</v>
      </c>
      <c r="O580">
        <v>420.32757999999995</v>
      </c>
      <c r="P580">
        <v>214.51729999999998</v>
      </c>
      <c r="Q580">
        <v>90</v>
      </c>
      <c r="R580">
        <v>75.126809210073503</v>
      </c>
      <c r="S580">
        <v>65</v>
      </c>
      <c r="T580">
        <v>41.05</v>
      </c>
      <c r="U580">
        <v>1.9450000000000001</v>
      </c>
      <c r="V580">
        <v>2.6139999999999999</v>
      </c>
      <c r="W580">
        <v>1.02</v>
      </c>
      <c r="X580">
        <v>12</v>
      </c>
      <c r="Y580">
        <v>0.1</v>
      </c>
    </row>
    <row r="581" spans="1:25" x14ac:dyDescent="0.15">
      <c r="A581" t="s">
        <v>1096</v>
      </c>
      <c r="D581" s="34" t="s">
        <v>1095</v>
      </c>
      <c r="E581" t="s">
        <v>658</v>
      </c>
      <c r="F581">
        <v>320</v>
      </c>
      <c r="G581">
        <v>5.8454009337967978</v>
      </c>
      <c r="H581">
        <v>5.8916735948639296</v>
      </c>
      <c r="I581">
        <v>10.100762748089995</v>
      </c>
      <c r="J581">
        <v>62.488570488539978</v>
      </c>
      <c r="K581">
        <v>43.083304000000005</v>
      </c>
      <c r="L581">
        <v>948.3</v>
      </c>
      <c r="M581">
        <v>68.2</v>
      </c>
      <c r="N581">
        <v>250.45</v>
      </c>
      <c r="O581">
        <v>515.05845499999998</v>
      </c>
      <c r="P581">
        <v>287.822925</v>
      </c>
      <c r="Q581">
        <v>70</v>
      </c>
      <c r="R581">
        <v>68.718982682695327</v>
      </c>
      <c r="S581">
        <v>65</v>
      </c>
      <c r="T581">
        <v>51.7</v>
      </c>
      <c r="U581">
        <v>2.65</v>
      </c>
      <c r="V581">
        <v>2.339</v>
      </c>
      <c r="W581">
        <v>0.93</v>
      </c>
      <c r="X581">
        <v>15</v>
      </c>
      <c r="Y581">
        <v>0.1</v>
      </c>
    </row>
    <row r="582" spans="1:25" x14ac:dyDescent="0.15">
      <c r="A582" t="s">
        <v>1096</v>
      </c>
      <c r="B582" t="s">
        <v>660</v>
      </c>
      <c r="C582" t="s">
        <v>656</v>
      </c>
      <c r="D582" s="34" t="s">
        <v>1095</v>
      </c>
      <c r="E582" t="s">
        <v>640</v>
      </c>
      <c r="F582">
        <v>200</v>
      </c>
      <c r="G582">
        <v>5.4</v>
      </c>
      <c r="H582">
        <v>5.3</v>
      </c>
      <c r="I582">
        <v>9.4465599999999998</v>
      </c>
      <c r="J582">
        <v>75</v>
      </c>
      <c r="K582">
        <v>73</v>
      </c>
      <c r="L582">
        <v>920</v>
      </c>
      <c r="M582">
        <v>120</v>
      </c>
      <c r="N582">
        <v>320</v>
      </c>
      <c r="R582">
        <v>68</v>
      </c>
      <c r="S582">
        <v>75</v>
      </c>
      <c r="T582">
        <v>80</v>
      </c>
      <c r="U582">
        <v>6.5</v>
      </c>
      <c r="V582">
        <v>4</v>
      </c>
      <c r="W582">
        <v>1.5</v>
      </c>
      <c r="X582">
        <v>46</v>
      </c>
      <c r="Y582">
        <v>0.6</v>
      </c>
    </row>
    <row r="583" spans="1:25" x14ac:dyDescent="0.15">
      <c r="A583" t="s">
        <v>1096</v>
      </c>
      <c r="D583" s="34" t="s">
        <v>1095</v>
      </c>
      <c r="E583" t="s">
        <v>643</v>
      </c>
      <c r="F583">
        <v>300</v>
      </c>
      <c r="G583">
        <v>5.4</v>
      </c>
      <c r="H583">
        <v>5.3</v>
      </c>
      <c r="I583">
        <v>9.4088100000000008</v>
      </c>
      <c r="J583">
        <v>75</v>
      </c>
      <c r="K583">
        <v>62</v>
      </c>
      <c r="L583">
        <v>930</v>
      </c>
      <c r="M583">
        <v>100</v>
      </c>
      <c r="N583">
        <v>280</v>
      </c>
      <c r="R583">
        <v>67</v>
      </c>
      <c r="S583">
        <v>70</v>
      </c>
      <c r="T583">
        <v>70</v>
      </c>
      <c r="U583">
        <v>6.5</v>
      </c>
      <c r="V583">
        <v>4</v>
      </c>
      <c r="W583">
        <v>1.5</v>
      </c>
      <c r="X583">
        <v>46</v>
      </c>
      <c r="Y583">
        <v>0.6</v>
      </c>
    </row>
    <row r="584" spans="1:25" x14ac:dyDescent="0.15">
      <c r="A584" t="s">
        <v>1096</v>
      </c>
      <c r="D584" s="34" t="s">
        <v>1095</v>
      </c>
      <c r="E584" t="s">
        <v>646</v>
      </c>
      <c r="F584">
        <v>400</v>
      </c>
      <c r="G584">
        <v>5</v>
      </c>
      <c r="H584">
        <v>4.9000000000000004</v>
      </c>
      <c r="I584">
        <v>8.9422200000000007</v>
      </c>
      <c r="J584">
        <v>70</v>
      </c>
      <c r="K584">
        <v>56</v>
      </c>
      <c r="L584">
        <v>940</v>
      </c>
      <c r="M584">
        <v>90</v>
      </c>
      <c r="N584">
        <v>260</v>
      </c>
      <c r="R584">
        <v>63</v>
      </c>
      <c r="S584">
        <v>70</v>
      </c>
      <c r="T584">
        <v>60</v>
      </c>
      <c r="U584">
        <v>6.5</v>
      </c>
      <c r="V584">
        <v>4</v>
      </c>
      <c r="W584">
        <v>1.5</v>
      </c>
      <c r="X584">
        <v>46</v>
      </c>
      <c r="Y584">
        <v>0.6</v>
      </c>
    </row>
    <row r="585" spans="1:25" x14ac:dyDescent="0.15">
      <c r="A585" t="s">
        <v>1096</v>
      </c>
      <c r="B585" t="s">
        <v>664</v>
      </c>
      <c r="C585" t="s">
        <v>661</v>
      </c>
      <c r="D585" s="34" t="s">
        <v>1095</v>
      </c>
      <c r="E585" t="s">
        <v>633</v>
      </c>
      <c r="F585">
        <v>150</v>
      </c>
      <c r="G585">
        <v>6.4</v>
      </c>
      <c r="H585">
        <v>6.6</v>
      </c>
      <c r="I585">
        <v>10.779539456790125</v>
      </c>
      <c r="J585">
        <v>90</v>
      </c>
      <c r="K585">
        <v>98</v>
      </c>
      <c r="L585">
        <v>900</v>
      </c>
      <c r="M585">
        <v>160</v>
      </c>
      <c r="N585">
        <v>200</v>
      </c>
      <c r="R585">
        <v>79</v>
      </c>
      <c r="S585">
        <v>75</v>
      </c>
      <c r="T585">
        <v>100</v>
      </c>
      <c r="U585">
        <v>6</v>
      </c>
      <c r="V585">
        <v>4.0999999999999996</v>
      </c>
      <c r="W585">
        <v>1.3</v>
      </c>
      <c r="X585">
        <v>28</v>
      </c>
      <c r="Y585">
        <v>1.3</v>
      </c>
    </row>
    <row r="586" spans="1:25" x14ac:dyDescent="0.15">
      <c r="A586" t="s">
        <v>1096</v>
      </c>
      <c r="D586" s="34" t="s">
        <v>1095</v>
      </c>
      <c r="E586" t="s">
        <v>637</v>
      </c>
      <c r="F586">
        <v>200</v>
      </c>
      <c r="G586">
        <v>6.1</v>
      </c>
      <c r="H586">
        <v>6.2</v>
      </c>
      <c r="I586">
        <v>10.391820000000001</v>
      </c>
      <c r="J586">
        <v>81</v>
      </c>
      <c r="K586">
        <v>62</v>
      </c>
      <c r="L586">
        <v>930</v>
      </c>
      <c r="M586">
        <v>100</v>
      </c>
      <c r="N586">
        <v>260</v>
      </c>
      <c r="R586">
        <v>74</v>
      </c>
      <c r="S586">
        <v>70</v>
      </c>
      <c r="T586">
        <v>70</v>
      </c>
      <c r="U586">
        <v>6</v>
      </c>
      <c r="V586">
        <v>4.0999999999999996</v>
      </c>
      <c r="W586">
        <v>1.3</v>
      </c>
      <c r="X586">
        <v>28</v>
      </c>
      <c r="Y586">
        <v>1.3</v>
      </c>
    </row>
    <row r="587" spans="1:25" x14ac:dyDescent="0.15">
      <c r="A587" t="s">
        <v>1096</v>
      </c>
      <c r="B587" t="s">
        <v>666</v>
      </c>
      <c r="C587" t="s">
        <v>663</v>
      </c>
      <c r="D587" s="34" t="s">
        <v>1095</v>
      </c>
      <c r="E587" t="s">
        <v>633</v>
      </c>
      <c r="F587">
        <v>150</v>
      </c>
      <c r="G587">
        <v>5.8</v>
      </c>
      <c r="H587">
        <v>5.8</v>
      </c>
      <c r="I587">
        <v>9.9473814278500186</v>
      </c>
      <c r="J587">
        <v>89</v>
      </c>
      <c r="K587">
        <v>116</v>
      </c>
      <c r="L587">
        <v>890</v>
      </c>
      <c r="M587">
        <v>190</v>
      </c>
      <c r="N587">
        <v>265</v>
      </c>
      <c r="R587">
        <v>72</v>
      </c>
      <c r="S587">
        <v>75</v>
      </c>
      <c r="T587">
        <v>110</v>
      </c>
      <c r="U587">
        <v>8.5</v>
      </c>
      <c r="V587">
        <v>2.2000000000000002</v>
      </c>
      <c r="W587">
        <v>2</v>
      </c>
      <c r="X587">
        <v>20</v>
      </c>
      <c r="Y587" t="s">
        <v>647</v>
      </c>
    </row>
    <row r="588" spans="1:25" x14ac:dyDescent="0.15">
      <c r="A588" t="s">
        <v>1096</v>
      </c>
      <c r="D588" s="34" t="s">
        <v>1095</v>
      </c>
      <c r="E588" t="s">
        <v>637</v>
      </c>
      <c r="F588">
        <v>200</v>
      </c>
      <c r="G588">
        <v>5.2</v>
      </c>
      <c r="H588">
        <v>5.0999999999999996</v>
      </c>
      <c r="I588">
        <v>9.1188900000000004</v>
      </c>
      <c r="J588">
        <v>78</v>
      </c>
      <c r="K588">
        <v>74</v>
      </c>
      <c r="L588">
        <v>915</v>
      </c>
      <c r="M588">
        <v>120</v>
      </c>
      <c r="N588">
        <v>300</v>
      </c>
      <c r="R588">
        <v>66</v>
      </c>
      <c r="S588">
        <v>70</v>
      </c>
      <c r="T588">
        <v>85</v>
      </c>
      <c r="U588">
        <v>8.5</v>
      </c>
      <c r="V588">
        <v>2.2000000000000002</v>
      </c>
      <c r="W588">
        <v>2</v>
      </c>
      <c r="X588">
        <v>20</v>
      </c>
      <c r="Y588" t="s">
        <v>647</v>
      </c>
    </row>
    <row r="589" spans="1:25" x14ac:dyDescent="0.15">
      <c r="A589" t="s">
        <v>1096</v>
      </c>
      <c r="D589" s="34" t="s">
        <v>1095</v>
      </c>
      <c r="E589" t="s">
        <v>643</v>
      </c>
      <c r="F589">
        <v>280</v>
      </c>
      <c r="G589">
        <v>4.8</v>
      </c>
      <c r="H589">
        <v>4.5</v>
      </c>
      <c r="I589">
        <v>8.5164000000000009</v>
      </c>
      <c r="J589">
        <v>64</v>
      </c>
      <c r="K589">
        <v>43</v>
      </c>
      <c r="L589">
        <v>940</v>
      </c>
      <c r="M589">
        <v>70</v>
      </c>
      <c r="N589">
        <v>310</v>
      </c>
      <c r="R589">
        <v>60</v>
      </c>
      <c r="S589">
        <v>70</v>
      </c>
      <c r="T589">
        <v>60</v>
      </c>
      <c r="U589">
        <v>8.5</v>
      </c>
      <c r="V589">
        <v>2.2000000000000002</v>
      </c>
      <c r="W589">
        <v>2</v>
      </c>
      <c r="X589">
        <v>20</v>
      </c>
      <c r="Y589" t="s">
        <v>647</v>
      </c>
    </row>
    <row r="590" spans="1:25" x14ac:dyDescent="0.15">
      <c r="A590" t="s">
        <v>1096</v>
      </c>
      <c r="B590" t="s">
        <v>668</v>
      </c>
      <c r="C590" t="s">
        <v>667</v>
      </c>
      <c r="D590" s="34" t="s">
        <v>1095</v>
      </c>
      <c r="E590" t="s">
        <v>640</v>
      </c>
      <c r="F590">
        <v>200</v>
      </c>
      <c r="G590">
        <v>5.5</v>
      </c>
      <c r="H590">
        <v>5.5</v>
      </c>
      <c r="I590">
        <v>9.6519200000000005</v>
      </c>
      <c r="J590">
        <v>70</v>
      </c>
      <c r="K590">
        <v>49</v>
      </c>
      <c r="L590">
        <v>940</v>
      </c>
      <c r="M590">
        <v>80</v>
      </c>
      <c r="N590">
        <v>380</v>
      </c>
      <c r="R590">
        <v>68</v>
      </c>
      <c r="S590">
        <v>75</v>
      </c>
      <c r="T590">
        <v>60</v>
      </c>
      <c r="U590" t="s">
        <v>647</v>
      </c>
      <c r="V590" t="s">
        <v>647</v>
      </c>
      <c r="W590" t="s">
        <v>647</v>
      </c>
      <c r="X590" t="s">
        <v>647</v>
      </c>
      <c r="Y590" t="s">
        <v>647</v>
      </c>
    </row>
    <row r="591" spans="1:25" x14ac:dyDescent="0.15">
      <c r="A591" t="s">
        <v>1096</v>
      </c>
      <c r="D591" s="34" t="s">
        <v>1095</v>
      </c>
      <c r="E591" t="s">
        <v>643</v>
      </c>
      <c r="F591">
        <v>300</v>
      </c>
      <c r="G591">
        <v>5.4</v>
      </c>
      <c r="H591">
        <v>5.3</v>
      </c>
      <c r="I591">
        <v>9.4677000000000007</v>
      </c>
      <c r="J591">
        <v>69</v>
      </c>
      <c r="K591">
        <v>43</v>
      </c>
      <c r="L591">
        <v>950</v>
      </c>
      <c r="M591">
        <v>70</v>
      </c>
      <c r="N591">
        <v>350</v>
      </c>
      <c r="R591">
        <v>66</v>
      </c>
      <c r="S591">
        <v>70</v>
      </c>
      <c r="T591">
        <v>50</v>
      </c>
      <c r="U591" t="s">
        <v>647</v>
      </c>
      <c r="V591" t="s">
        <v>647</v>
      </c>
      <c r="W591" t="s">
        <v>647</v>
      </c>
      <c r="X591" t="s">
        <v>647</v>
      </c>
      <c r="Y591" t="s">
        <v>647</v>
      </c>
    </row>
    <row r="592" spans="1:25" x14ac:dyDescent="0.15">
      <c r="A592" t="s">
        <v>1096</v>
      </c>
      <c r="D592" s="34" t="s">
        <v>1095</v>
      </c>
      <c r="E592" t="s">
        <v>646</v>
      </c>
      <c r="F592">
        <v>400</v>
      </c>
      <c r="G592">
        <v>5.0999999999999996</v>
      </c>
      <c r="H592">
        <v>5</v>
      </c>
      <c r="I592">
        <v>9.03735</v>
      </c>
      <c r="J592">
        <v>67</v>
      </c>
      <c r="K592">
        <v>43</v>
      </c>
      <c r="L592">
        <v>950</v>
      </c>
      <c r="M592">
        <v>70</v>
      </c>
      <c r="N592">
        <v>290</v>
      </c>
      <c r="R592">
        <v>63</v>
      </c>
      <c r="S592">
        <v>70</v>
      </c>
      <c r="T592">
        <v>50</v>
      </c>
      <c r="U592" t="s">
        <v>647</v>
      </c>
      <c r="V592" t="s">
        <v>647</v>
      </c>
      <c r="W592" t="s">
        <v>647</v>
      </c>
      <c r="X592" t="s">
        <v>647</v>
      </c>
      <c r="Y592" t="s">
        <v>647</v>
      </c>
    </row>
    <row r="593" spans="1:25" x14ac:dyDescent="0.15">
      <c r="A593" t="s">
        <v>1096</v>
      </c>
      <c r="B593" t="s">
        <v>676</v>
      </c>
      <c r="C593" t="s">
        <v>669</v>
      </c>
      <c r="D593" s="34" t="s">
        <v>1095</v>
      </c>
      <c r="E593" t="s">
        <v>674</v>
      </c>
      <c r="F593">
        <v>150</v>
      </c>
      <c r="G593">
        <v>5.9</v>
      </c>
      <c r="H593">
        <v>6</v>
      </c>
      <c r="I593">
        <v>10.228676543209875</v>
      </c>
      <c r="J593">
        <v>92</v>
      </c>
      <c r="K593">
        <v>122</v>
      </c>
      <c r="L593">
        <v>900</v>
      </c>
      <c r="M593">
        <v>200</v>
      </c>
      <c r="N593">
        <v>260</v>
      </c>
      <c r="R593">
        <v>73</v>
      </c>
      <c r="S593">
        <v>75</v>
      </c>
      <c r="T593">
        <v>100</v>
      </c>
      <c r="U593">
        <v>15.5</v>
      </c>
      <c r="V593">
        <v>3.5</v>
      </c>
      <c r="W593">
        <v>3.3</v>
      </c>
      <c r="X593">
        <v>23</v>
      </c>
      <c r="Y593">
        <v>2</v>
      </c>
    </row>
    <row r="594" spans="1:25" x14ac:dyDescent="0.15">
      <c r="A594" t="s">
        <v>1096</v>
      </c>
      <c r="D594" s="34" t="s">
        <v>1095</v>
      </c>
      <c r="E594" t="s">
        <v>678</v>
      </c>
      <c r="F594">
        <v>250</v>
      </c>
      <c r="G594">
        <v>5.9</v>
      </c>
      <c r="H594">
        <v>5.9</v>
      </c>
      <c r="I594">
        <v>10.139774974007562</v>
      </c>
      <c r="J594">
        <v>93</v>
      </c>
      <c r="K594">
        <v>105</v>
      </c>
      <c r="L594">
        <v>920</v>
      </c>
      <c r="M594">
        <v>170</v>
      </c>
      <c r="N594">
        <v>270</v>
      </c>
      <c r="R594">
        <v>72</v>
      </c>
      <c r="S594">
        <v>70</v>
      </c>
      <c r="T594">
        <v>80</v>
      </c>
      <c r="U594">
        <v>15.5</v>
      </c>
      <c r="V594">
        <v>3.5</v>
      </c>
      <c r="W594">
        <v>3.3</v>
      </c>
      <c r="X594">
        <v>23</v>
      </c>
      <c r="Y594">
        <v>2</v>
      </c>
    </row>
    <row r="595" spans="1:25" x14ac:dyDescent="0.15">
      <c r="A595" t="s">
        <v>1096</v>
      </c>
      <c r="B595" t="s">
        <v>680</v>
      </c>
      <c r="C595" t="s">
        <v>675</v>
      </c>
      <c r="D595" s="34" t="s">
        <v>1095</v>
      </c>
      <c r="E595" t="s">
        <v>640</v>
      </c>
      <c r="F595">
        <v>150</v>
      </c>
      <c r="G595">
        <v>6.5</v>
      </c>
      <c r="H595">
        <v>6.7</v>
      </c>
      <c r="I595">
        <v>11.085671606805294</v>
      </c>
      <c r="J595">
        <v>98</v>
      </c>
      <c r="K595">
        <v>122</v>
      </c>
      <c r="L595">
        <v>920</v>
      </c>
      <c r="M595">
        <v>200</v>
      </c>
      <c r="N595">
        <v>220</v>
      </c>
      <c r="R595">
        <v>78</v>
      </c>
      <c r="S595">
        <v>75</v>
      </c>
      <c r="T595">
        <v>80</v>
      </c>
      <c r="U595">
        <v>16.2</v>
      </c>
      <c r="V595">
        <v>3.3</v>
      </c>
      <c r="W595">
        <v>3.2</v>
      </c>
      <c r="X595">
        <v>23</v>
      </c>
      <c r="Y595">
        <v>0.4</v>
      </c>
    </row>
    <row r="596" spans="1:25" x14ac:dyDescent="0.15">
      <c r="A596" t="s">
        <v>1096</v>
      </c>
      <c r="D596" s="34" t="s">
        <v>1095</v>
      </c>
      <c r="E596" t="s">
        <v>682</v>
      </c>
      <c r="F596">
        <v>200</v>
      </c>
      <c r="G596">
        <v>6.3</v>
      </c>
      <c r="H596">
        <v>6.4</v>
      </c>
      <c r="I596">
        <v>10.713586671291479</v>
      </c>
      <c r="J596">
        <v>95</v>
      </c>
      <c r="K596">
        <v>99</v>
      </c>
      <c r="L596">
        <v>930</v>
      </c>
      <c r="M596">
        <v>160</v>
      </c>
      <c r="N596">
        <v>240</v>
      </c>
      <c r="R596">
        <v>76</v>
      </c>
      <c r="S596">
        <v>70</v>
      </c>
      <c r="T596">
        <v>70</v>
      </c>
      <c r="U596">
        <v>16.2</v>
      </c>
      <c r="V596">
        <v>3.3</v>
      </c>
      <c r="W596">
        <v>3.2</v>
      </c>
      <c r="X596">
        <v>23</v>
      </c>
      <c r="Y596">
        <v>0.4</v>
      </c>
    </row>
    <row r="597" spans="1:25" x14ac:dyDescent="0.15">
      <c r="A597" t="s">
        <v>1096</v>
      </c>
      <c r="D597" s="34" t="s">
        <v>1095</v>
      </c>
      <c r="E597" t="s">
        <v>685</v>
      </c>
      <c r="F597">
        <v>300</v>
      </c>
      <c r="G597">
        <v>6.1</v>
      </c>
      <c r="H597">
        <v>6.2</v>
      </c>
      <c r="I597">
        <v>10.446617777746004</v>
      </c>
      <c r="J597">
        <v>92</v>
      </c>
      <c r="K597">
        <v>93</v>
      </c>
      <c r="L597">
        <v>935</v>
      </c>
      <c r="M597">
        <v>150</v>
      </c>
      <c r="N597">
        <v>260</v>
      </c>
      <c r="R597">
        <v>74</v>
      </c>
      <c r="S597">
        <v>70</v>
      </c>
      <c r="T597">
        <v>65</v>
      </c>
      <c r="U597">
        <v>16.2</v>
      </c>
      <c r="V597">
        <v>3.3</v>
      </c>
      <c r="W597">
        <v>3.2</v>
      </c>
      <c r="X597">
        <v>23</v>
      </c>
      <c r="Y597">
        <v>0.4</v>
      </c>
    </row>
    <row r="598" spans="1:25" x14ac:dyDescent="0.15">
      <c r="A598" t="s">
        <v>1096</v>
      </c>
      <c r="B598" t="s">
        <v>690</v>
      </c>
      <c r="C598" t="s">
        <v>683</v>
      </c>
      <c r="D598" s="34" t="s">
        <v>1095</v>
      </c>
      <c r="E598" t="s">
        <v>688</v>
      </c>
      <c r="F598">
        <v>100</v>
      </c>
      <c r="G598">
        <v>6.6</v>
      </c>
      <c r="H598">
        <v>6.9</v>
      </c>
      <c r="I598">
        <v>11.181830847107438</v>
      </c>
      <c r="J598">
        <v>107</v>
      </c>
      <c r="K598">
        <v>159</v>
      </c>
      <c r="L598">
        <v>880</v>
      </c>
      <c r="M598">
        <v>260</v>
      </c>
      <c r="N598">
        <v>180</v>
      </c>
      <c r="R598">
        <v>80</v>
      </c>
      <c r="S598">
        <v>75</v>
      </c>
      <c r="T598">
        <v>120</v>
      </c>
      <c r="U598">
        <v>9.1</v>
      </c>
      <c r="V598">
        <v>3</v>
      </c>
      <c r="W598">
        <v>1.6</v>
      </c>
      <c r="X598">
        <v>27</v>
      </c>
      <c r="Y598">
        <v>0.5</v>
      </c>
    </row>
    <row r="599" spans="1:25" x14ac:dyDescent="0.15">
      <c r="A599" t="s">
        <v>1096</v>
      </c>
      <c r="D599" s="34" t="s">
        <v>1095</v>
      </c>
      <c r="E599" t="s">
        <v>692</v>
      </c>
      <c r="F599">
        <v>120</v>
      </c>
      <c r="G599">
        <v>5.5</v>
      </c>
      <c r="H599">
        <v>5.6</v>
      </c>
      <c r="I599">
        <v>9.6039019858603716</v>
      </c>
      <c r="J599">
        <v>86</v>
      </c>
      <c r="K599">
        <v>93</v>
      </c>
      <c r="L599">
        <v>890</v>
      </c>
      <c r="M599">
        <v>150</v>
      </c>
      <c r="N599">
        <v>300</v>
      </c>
      <c r="R599">
        <v>71</v>
      </c>
      <c r="S599">
        <v>70</v>
      </c>
      <c r="T599">
        <v>110</v>
      </c>
      <c r="U599">
        <v>9.1</v>
      </c>
      <c r="V599">
        <v>3</v>
      </c>
      <c r="W599">
        <v>1.6</v>
      </c>
      <c r="X599">
        <v>27</v>
      </c>
      <c r="Y599">
        <v>0.5</v>
      </c>
    </row>
    <row r="600" spans="1:25" x14ac:dyDescent="0.15">
      <c r="A600" t="s">
        <v>1096</v>
      </c>
      <c r="B600" t="s">
        <v>695</v>
      </c>
      <c r="C600" t="s">
        <v>689</v>
      </c>
      <c r="D600" s="34" t="s">
        <v>1095</v>
      </c>
      <c r="E600" t="s">
        <v>688</v>
      </c>
      <c r="F600">
        <v>100</v>
      </c>
      <c r="G600">
        <v>6.4</v>
      </c>
      <c r="H600">
        <v>6.6</v>
      </c>
      <c r="I600">
        <v>10.778620429383009</v>
      </c>
      <c r="J600">
        <v>103</v>
      </c>
      <c r="K600">
        <v>153</v>
      </c>
      <c r="L600">
        <v>870</v>
      </c>
      <c r="M600">
        <v>250</v>
      </c>
      <c r="N600">
        <v>200</v>
      </c>
      <c r="R600">
        <v>78</v>
      </c>
      <c r="S600">
        <v>75</v>
      </c>
      <c r="T600">
        <v>130</v>
      </c>
      <c r="U600">
        <v>9.1</v>
      </c>
      <c r="V600" t="s">
        <v>647</v>
      </c>
      <c r="W600">
        <v>1.1000000000000001</v>
      </c>
      <c r="X600" t="s">
        <v>647</v>
      </c>
      <c r="Y600" t="s">
        <v>647</v>
      </c>
    </row>
    <row r="601" spans="1:25" x14ac:dyDescent="0.15">
      <c r="A601" t="s">
        <v>1096</v>
      </c>
      <c r="D601" s="34" t="s">
        <v>1095</v>
      </c>
      <c r="E601" t="s">
        <v>692</v>
      </c>
      <c r="F601">
        <v>120</v>
      </c>
      <c r="G601">
        <v>5.8</v>
      </c>
      <c r="H601">
        <v>5.9</v>
      </c>
      <c r="I601">
        <v>10.043309607438019</v>
      </c>
      <c r="J601">
        <v>94</v>
      </c>
      <c r="K601">
        <v>111</v>
      </c>
      <c r="L601">
        <v>880</v>
      </c>
      <c r="M601">
        <v>180</v>
      </c>
      <c r="N601">
        <v>260</v>
      </c>
      <c r="R601">
        <v>74</v>
      </c>
      <c r="S601">
        <v>70</v>
      </c>
      <c r="T601">
        <v>120</v>
      </c>
      <c r="U601">
        <v>9.1</v>
      </c>
      <c r="V601" t="s">
        <v>647</v>
      </c>
      <c r="W601">
        <v>1.1000000000000001</v>
      </c>
      <c r="X601" t="s">
        <v>647</v>
      </c>
      <c r="Y601" t="s">
        <v>647</v>
      </c>
    </row>
    <row r="602" spans="1:25" x14ac:dyDescent="0.15">
      <c r="A602" t="s">
        <v>1096</v>
      </c>
      <c r="B602" t="s">
        <v>698</v>
      </c>
      <c r="C602" t="s">
        <v>694</v>
      </c>
      <c r="D602" s="34" t="s">
        <v>1095</v>
      </c>
      <c r="E602" t="s">
        <v>688</v>
      </c>
      <c r="F602">
        <v>80</v>
      </c>
      <c r="G602">
        <v>6.4</v>
      </c>
      <c r="H602">
        <v>6.7</v>
      </c>
      <c r="I602">
        <v>10.787378702602723</v>
      </c>
      <c r="J602">
        <v>96</v>
      </c>
      <c r="K602">
        <v>122</v>
      </c>
      <c r="L602">
        <v>870</v>
      </c>
      <c r="M602">
        <v>200</v>
      </c>
      <c r="N602">
        <v>130</v>
      </c>
      <c r="R602">
        <v>80</v>
      </c>
      <c r="S602">
        <v>75</v>
      </c>
      <c r="T602">
        <v>130</v>
      </c>
      <c r="U602">
        <v>23</v>
      </c>
      <c r="V602" t="s">
        <v>647</v>
      </c>
      <c r="W602">
        <v>1.5</v>
      </c>
      <c r="X602" t="s">
        <v>647</v>
      </c>
      <c r="Y602" t="s">
        <v>647</v>
      </c>
    </row>
    <row r="603" spans="1:25" x14ac:dyDescent="0.15">
      <c r="A603" t="s">
        <v>1096</v>
      </c>
      <c r="D603" s="34" t="s">
        <v>1095</v>
      </c>
      <c r="E603" t="s">
        <v>692</v>
      </c>
      <c r="F603">
        <v>120</v>
      </c>
      <c r="G603">
        <v>6.1</v>
      </c>
      <c r="H603">
        <v>6.4</v>
      </c>
      <c r="I603">
        <v>10.379890420971075</v>
      </c>
      <c r="J603">
        <v>91</v>
      </c>
      <c r="K603">
        <v>93</v>
      </c>
      <c r="L603">
        <v>880</v>
      </c>
      <c r="M603">
        <v>150</v>
      </c>
      <c r="N603">
        <v>200</v>
      </c>
      <c r="R603">
        <v>78</v>
      </c>
      <c r="S603">
        <v>70</v>
      </c>
      <c r="T603">
        <v>120</v>
      </c>
      <c r="U603">
        <v>23</v>
      </c>
      <c r="V603" t="s">
        <v>647</v>
      </c>
      <c r="W603">
        <v>1.5</v>
      </c>
      <c r="X603" t="s">
        <v>647</v>
      </c>
      <c r="Y603" t="s">
        <v>647</v>
      </c>
    </row>
    <row r="604" spans="1:25" x14ac:dyDescent="0.15">
      <c r="A604" t="s">
        <v>1096</v>
      </c>
      <c r="B604" t="s">
        <v>701</v>
      </c>
      <c r="C604" t="s">
        <v>697</v>
      </c>
      <c r="D604" s="34" t="s">
        <v>1095</v>
      </c>
      <c r="E604" t="s">
        <v>688</v>
      </c>
      <c r="F604">
        <v>100</v>
      </c>
      <c r="G604">
        <v>6.4</v>
      </c>
      <c r="H604">
        <v>6.7</v>
      </c>
      <c r="I604">
        <v>10.699500304498271</v>
      </c>
      <c r="J604">
        <v>92</v>
      </c>
      <c r="K604">
        <v>110</v>
      </c>
      <c r="L604">
        <v>850</v>
      </c>
      <c r="M604">
        <v>180</v>
      </c>
      <c r="N604">
        <v>130</v>
      </c>
      <c r="R604">
        <v>82</v>
      </c>
      <c r="S604">
        <v>75</v>
      </c>
      <c r="T604">
        <v>150</v>
      </c>
      <c r="U604">
        <v>24</v>
      </c>
      <c r="V604">
        <v>3.5</v>
      </c>
      <c r="W604">
        <v>1.5</v>
      </c>
      <c r="X604">
        <v>29</v>
      </c>
      <c r="Y604">
        <v>1.7</v>
      </c>
    </row>
    <row r="605" spans="1:25" x14ac:dyDescent="0.15">
      <c r="A605" t="s">
        <v>1096</v>
      </c>
      <c r="D605" s="34" t="s">
        <v>1095</v>
      </c>
      <c r="E605" t="s">
        <v>692</v>
      </c>
      <c r="F605">
        <v>150</v>
      </c>
      <c r="G605">
        <v>6.1</v>
      </c>
      <c r="H605">
        <v>6.3</v>
      </c>
      <c r="I605">
        <v>10.258940000000001</v>
      </c>
      <c r="J605">
        <v>85</v>
      </c>
      <c r="K605">
        <v>74</v>
      </c>
      <c r="L605">
        <v>860</v>
      </c>
      <c r="M605">
        <v>120</v>
      </c>
      <c r="N605">
        <v>200</v>
      </c>
      <c r="R605">
        <v>79</v>
      </c>
      <c r="S605">
        <v>70</v>
      </c>
      <c r="T605">
        <v>140</v>
      </c>
      <c r="U605">
        <v>24</v>
      </c>
      <c r="V605">
        <v>3.5</v>
      </c>
      <c r="W605">
        <v>1.5</v>
      </c>
      <c r="X605">
        <v>29</v>
      </c>
      <c r="Y605">
        <v>1.7</v>
      </c>
    </row>
    <row r="606" spans="1:25" x14ac:dyDescent="0.15">
      <c r="A606" t="s">
        <v>1096</v>
      </c>
      <c r="B606" t="s">
        <v>705</v>
      </c>
      <c r="C606" t="s">
        <v>700</v>
      </c>
      <c r="D606" s="34" t="s">
        <v>1095</v>
      </c>
      <c r="E606" t="s">
        <v>688</v>
      </c>
      <c r="F606">
        <v>100</v>
      </c>
      <c r="G606">
        <v>6.3</v>
      </c>
      <c r="H606">
        <v>6.6</v>
      </c>
      <c r="I606">
        <v>10.570172970521542</v>
      </c>
      <c r="J606">
        <v>94</v>
      </c>
      <c r="K606">
        <v>122</v>
      </c>
      <c r="L606">
        <v>840</v>
      </c>
      <c r="M606">
        <v>200</v>
      </c>
      <c r="N606">
        <v>160</v>
      </c>
      <c r="R606">
        <v>81</v>
      </c>
      <c r="S606">
        <v>75</v>
      </c>
      <c r="T606">
        <v>160</v>
      </c>
      <c r="U606">
        <v>20</v>
      </c>
      <c r="V606">
        <v>4.5999999999999996</v>
      </c>
      <c r="W606">
        <v>1.9</v>
      </c>
      <c r="X606">
        <v>32</v>
      </c>
      <c r="Y606">
        <v>1.3</v>
      </c>
    </row>
    <row r="607" spans="1:25" x14ac:dyDescent="0.15">
      <c r="A607" t="s">
        <v>1096</v>
      </c>
      <c r="D607" s="34" t="s">
        <v>1095</v>
      </c>
      <c r="E607" t="s">
        <v>692</v>
      </c>
      <c r="F607">
        <v>130</v>
      </c>
      <c r="G607">
        <v>5.7</v>
      </c>
      <c r="H607">
        <v>5.9</v>
      </c>
      <c r="I607">
        <v>9.796207179556518</v>
      </c>
      <c r="J607">
        <v>88</v>
      </c>
      <c r="K607">
        <v>93</v>
      </c>
      <c r="L607">
        <v>860</v>
      </c>
      <c r="M607">
        <v>150</v>
      </c>
      <c r="N607">
        <v>250</v>
      </c>
      <c r="R607">
        <v>75</v>
      </c>
      <c r="S607">
        <v>70</v>
      </c>
      <c r="T607">
        <v>140</v>
      </c>
      <c r="U607">
        <v>20</v>
      </c>
      <c r="V607">
        <v>4.5999999999999996</v>
      </c>
      <c r="W607">
        <v>1.9</v>
      </c>
      <c r="X607">
        <v>32</v>
      </c>
      <c r="Y607">
        <v>1.3</v>
      </c>
    </row>
    <row r="608" spans="1:25" x14ac:dyDescent="0.15">
      <c r="A608" t="s">
        <v>1096</v>
      </c>
      <c r="B608" t="s">
        <v>708</v>
      </c>
      <c r="C608" t="s">
        <v>704</v>
      </c>
      <c r="D608" s="34" t="s">
        <v>1095</v>
      </c>
      <c r="E608" t="s">
        <v>688</v>
      </c>
      <c r="F608">
        <v>100</v>
      </c>
      <c r="G608">
        <v>6.4</v>
      </c>
      <c r="H608">
        <v>6.7</v>
      </c>
      <c r="I608">
        <v>10.734399840830449</v>
      </c>
      <c r="J608">
        <v>97</v>
      </c>
      <c r="K608">
        <v>128</v>
      </c>
      <c r="L608">
        <v>850</v>
      </c>
      <c r="M608">
        <v>210</v>
      </c>
      <c r="N608">
        <v>150</v>
      </c>
      <c r="R608">
        <v>81</v>
      </c>
      <c r="S608">
        <v>75</v>
      </c>
      <c r="T608">
        <v>150</v>
      </c>
      <c r="U608">
        <v>15</v>
      </c>
      <c r="V608">
        <v>5</v>
      </c>
      <c r="W608">
        <v>1.9</v>
      </c>
      <c r="X608">
        <v>27</v>
      </c>
      <c r="Y608" t="s">
        <v>647</v>
      </c>
    </row>
    <row r="609" spans="1:25" x14ac:dyDescent="0.15">
      <c r="A609" t="s">
        <v>1096</v>
      </c>
      <c r="D609" s="34" t="s">
        <v>1095</v>
      </c>
      <c r="E609" t="s">
        <v>692</v>
      </c>
      <c r="F609">
        <v>120</v>
      </c>
      <c r="G609">
        <v>6.1</v>
      </c>
      <c r="H609">
        <v>6.3</v>
      </c>
      <c r="I609">
        <v>10.32578876469811</v>
      </c>
      <c r="J609">
        <v>93</v>
      </c>
      <c r="K609">
        <v>99</v>
      </c>
      <c r="L609">
        <v>870</v>
      </c>
      <c r="M609">
        <v>160</v>
      </c>
      <c r="N609">
        <v>250</v>
      </c>
      <c r="R609">
        <v>78</v>
      </c>
      <c r="S609">
        <v>70</v>
      </c>
      <c r="T609">
        <v>130</v>
      </c>
      <c r="U609">
        <v>15</v>
      </c>
      <c r="V609">
        <v>5</v>
      </c>
      <c r="W609">
        <v>1.9</v>
      </c>
      <c r="X609">
        <v>27</v>
      </c>
      <c r="Y609" t="s">
        <v>647</v>
      </c>
    </row>
    <row r="610" spans="1:25" x14ac:dyDescent="0.15">
      <c r="A610" t="s">
        <v>1096</v>
      </c>
      <c r="B610" t="s">
        <v>711</v>
      </c>
      <c r="C610" t="s">
        <v>707</v>
      </c>
      <c r="D610" s="34" t="s">
        <v>1095</v>
      </c>
      <c r="E610" t="s">
        <v>674</v>
      </c>
      <c r="F610">
        <v>100</v>
      </c>
      <c r="G610">
        <v>5.9</v>
      </c>
      <c r="H610">
        <v>6.1</v>
      </c>
      <c r="I610">
        <v>9.9877759307958485</v>
      </c>
      <c r="J610">
        <v>90</v>
      </c>
      <c r="K610">
        <v>99</v>
      </c>
      <c r="L610">
        <v>850</v>
      </c>
      <c r="M610">
        <v>160</v>
      </c>
      <c r="N610">
        <v>150</v>
      </c>
      <c r="R610">
        <v>77</v>
      </c>
      <c r="S610">
        <v>70</v>
      </c>
      <c r="T610">
        <v>150</v>
      </c>
      <c r="U610">
        <v>18</v>
      </c>
      <c r="V610">
        <v>2.4</v>
      </c>
      <c r="W610">
        <v>2.9</v>
      </c>
      <c r="X610">
        <v>39</v>
      </c>
      <c r="Y610">
        <v>0.4</v>
      </c>
    </row>
    <row r="611" spans="1:25" x14ac:dyDescent="0.15">
      <c r="A611" t="s">
        <v>1096</v>
      </c>
      <c r="D611" s="34" t="s">
        <v>1095</v>
      </c>
      <c r="E611" t="s">
        <v>640</v>
      </c>
      <c r="F611">
        <v>140</v>
      </c>
      <c r="G611">
        <v>4.9000000000000004</v>
      </c>
      <c r="H611">
        <v>4.8</v>
      </c>
      <c r="I611">
        <v>8.5707599999999999</v>
      </c>
      <c r="J611">
        <v>74</v>
      </c>
      <c r="K611">
        <v>74</v>
      </c>
      <c r="L611">
        <v>860</v>
      </c>
      <c r="M611">
        <v>120</v>
      </c>
      <c r="N611">
        <v>250</v>
      </c>
      <c r="R611">
        <v>66</v>
      </c>
      <c r="S611">
        <v>70</v>
      </c>
      <c r="T611">
        <v>140</v>
      </c>
      <c r="U611">
        <v>18</v>
      </c>
      <c r="V611">
        <v>2.4</v>
      </c>
      <c r="W611">
        <v>2.9</v>
      </c>
      <c r="X611">
        <v>39</v>
      </c>
      <c r="Y611">
        <v>0.4</v>
      </c>
    </row>
    <row r="612" spans="1:25" x14ac:dyDescent="0.15">
      <c r="A612" t="s">
        <v>1096</v>
      </c>
      <c r="B612" t="s">
        <v>716</v>
      </c>
      <c r="C612" t="s">
        <v>710</v>
      </c>
      <c r="D612" s="34" t="s">
        <v>1095</v>
      </c>
      <c r="E612" t="s">
        <v>714</v>
      </c>
      <c r="F612">
        <v>130</v>
      </c>
      <c r="G612">
        <v>6.1</v>
      </c>
      <c r="H612">
        <v>6.4</v>
      </c>
      <c r="I612">
        <v>10.248206781677574</v>
      </c>
      <c r="J612">
        <v>87</v>
      </c>
      <c r="K612">
        <v>98</v>
      </c>
      <c r="L612">
        <v>820</v>
      </c>
      <c r="M612">
        <v>160</v>
      </c>
      <c r="N612">
        <v>130</v>
      </c>
      <c r="R612">
        <v>82</v>
      </c>
      <c r="S612">
        <v>75</v>
      </c>
      <c r="T612">
        <v>180</v>
      </c>
      <c r="U612">
        <v>21</v>
      </c>
      <c r="V612">
        <v>2.8</v>
      </c>
      <c r="W612">
        <v>5</v>
      </c>
      <c r="X612">
        <v>46</v>
      </c>
      <c r="Y612">
        <v>7.2</v>
      </c>
    </row>
    <row r="613" spans="1:25" x14ac:dyDescent="0.15">
      <c r="A613" t="s">
        <v>1096</v>
      </c>
      <c r="D613" s="34" t="s">
        <v>1095</v>
      </c>
      <c r="E613" t="s">
        <v>718</v>
      </c>
      <c r="F613">
        <v>140</v>
      </c>
      <c r="G613">
        <v>6.2</v>
      </c>
      <c r="H613">
        <v>6.6</v>
      </c>
      <c r="I613">
        <v>10.372048744794766</v>
      </c>
      <c r="J613">
        <v>85</v>
      </c>
      <c r="K613">
        <v>85</v>
      </c>
      <c r="L613">
        <v>820</v>
      </c>
      <c r="M613">
        <v>140</v>
      </c>
      <c r="N613">
        <v>120</v>
      </c>
      <c r="R613">
        <v>84</v>
      </c>
      <c r="S613">
        <v>75</v>
      </c>
      <c r="T613">
        <v>180</v>
      </c>
      <c r="U613">
        <v>12.4</v>
      </c>
      <c r="V613">
        <v>2.5</v>
      </c>
      <c r="W613">
        <v>4.8</v>
      </c>
      <c r="X613">
        <v>35</v>
      </c>
      <c r="Y613">
        <v>9.5</v>
      </c>
    </row>
    <row r="614" spans="1:25" x14ac:dyDescent="0.15">
      <c r="A614" t="s">
        <v>1097</v>
      </c>
      <c r="B614" t="s">
        <v>635</v>
      </c>
      <c r="C614" t="s">
        <v>715</v>
      </c>
      <c r="D614" s="34" t="s">
        <v>1095</v>
      </c>
      <c r="E614" t="s">
        <v>633</v>
      </c>
      <c r="F614">
        <v>170</v>
      </c>
      <c r="G614">
        <v>5.8</v>
      </c>
      <c r="H614">
        <v>5.9</v>
      </c>
      <c r="I614">
        <v>9.9043575235404901</v>
      </c>
      <c r="J614">
        <v>67</v>
      </c>
      <c r="K614">
        <v>84</v>
      </c>
      <c r="L614">
        <v>885</v>
      </c>
      <c r="M614">
        <v>145</v>
      </c>
      <c r="N614">
        <v>265</v>
      </c>
      <c r="R614">
        <v>74</v>
      </c>
      <c r="S614">
        <v>78</v>
      </c>
      <c r="T614">
        <v>115</v>
      </c>
      <c r="U614">
        <v>4.9000000000000004</v>
      </c>
      <c r="V614">
        <v>3.1</v>
      </c>
      <c r="W614" t="s">
        <v>647</v>
      </c>
      <c r="X614">
        <v>30</v>
      </c>
      <c r="Y614" t="s">
        <v>647</v>
      </c>
    </row>
    <row r="615" spans="1:25" x14ac:dyDescent="0.15">
      <c r="A615" t="s">
        <v>1097</v>
      </c>
      <c r="D615" s="34" t="s">
        <v>1095</v>
      </c>
      <c r="E615" t="s">
        <v>637</v>
      </c>
      <c r="F615">
        <v>220</v>
      </c>
      <c r="G615">
        <v>4.9000000000000004</v>
      </c>
      <c r="H615">
        <v>4.8</v>
      </c>
      <c r="I615">
        <v>8.7844250000000006</v>
      </c>
      <c r="J615">
        <v>56</v>
      </c>
      <c r="K615">
        <v>61</v>
      </c>
      <c r="L615">
        <v>895</v>
      </c>
      <c r="M615">
        <v>105</v>
      </c>
      <c r="N615">
        <v>325</v>
      </c>
      <c r="R615">
        <v>65</v>
      </c>
      <c r="S615">
        <v>75</v>
      </c>
      <c r="T615">
        <v>105</v>
      </c>
      <c r="U615">
        <v>4.9000000000000004</v>
      </c>
      <c r="V615">
        <v>3</v>
      </c>
      <c r="W615" t="s">
        <v>647</v>
      </c>
      <c r="X615">
        <v>26</v>
      </c>
      <c r="Y615" t="s">
        <v>647</v>
      </c>
    </row>
    <row r="616" spans="1:25" x14ac:dyDescent="0.15">
      <c r="A616" t="s">
        <v>1097</v>
      </c>
      <c r="B616" t="s">
        <v>641</v>
      </c>
      <c r="C616" t="s">
        <v>721</v>
      </c>
      <c r="D616" s="34" t="s">
        <v>1095</v>
      </c>
      <c r="E616" t="s">
        <v>643</v>
      </c>
      <c r="F616">
        <v>300</v>
      </c>
      <c r="G616">
        <v>5</v>
      </c>
      <c r="H616">
        <v>4.9000000000000004</v>
      </c>
      <c r="I616">
        <v>8.8908799999999992</v>
      </c>
      <c r="J616">
        <v>53</v>
      </c>
      <c r="K616">
        <v>47</v>
      </c>
      <c r="L616">
        <v>920</v>
      </c>
      <c r="M616">
        <v>80</v>
      </c>
      <c r="N616">
        <v>325</v>
      </c>
      <c r="R616">
        <v>64</v>
      </c>
      <c r="S616">
        <v>75</v>
      </c>
      <c r="T616">
        <v>80</v>
      </c>
      <c r="U616">
        <v>2.6</v>
      </c>
      <c r="V616">
        <v>2.2999999999999998</v>
      </c>
      <c r="W616">
        <v>1.3</v>
      </c>
      <c r="X616">
        <v>18</v>
      </c>
      <c r="Y616">
        <v>2.2999999999999998</v>
      </c>
    </row>
    <row r="617" spans="1:25" x14ac:dyDescent="0.15">
      <c r="A617" t="s">
        <v>1097</v>
      </c>
      <c r="D617" s="34" t="s">
        <v>1095</v>
      </c>
      <c r="E617" t="s">
        <v>646</v>
      </c>
      <c r="F617">
        <v>400</v>
      </c>
      <c r="G617">
        <v>4.5</v>
      </c>
      <c r="H617">
        <v>4.3</v>
      </c>
      <c r="I617">
        <v>8.1962799999999998</v>
      </c>
      <c r="J617">
        <v>48</v>
      </c>
      <c r="K617">
        <v>44</v>
      </c>
      <c r="L617">
        <v>920</v>
      </c>
      <c r="M617">
        <v>75</v>
      </c>
      <c r="N617">
        <v>315</v>
      </c>
      <c r="R617">
        <v>59</v>
      </c>
      <c r="S617">
        <v>75</v>
      </c>
      <c r="T617">
        <v>80</v>
      </c>
      <c r="U617">
        <v>2.6</v>
      </c>
      <c r="V617">
        <v>2.2999999999999998</v>
      </c>
      <c r="W617">
        <v>1.3</v>
      </c>
      <c r="X617">
        <v>18</v>
      </c>
      <c r="Y617">
        <v>2.2999999999999998</v>
      </c>
    </row>
    <row r="618" spans="1:25" x14ac:dyDescent="0.15">
      <c r="A618" t="s">
        <v>1097</v>
      </c>
      <c r="B618" t="s">
        <v>649</v>
      </c>
      <c r="C618" t="s">
        <v>722</v>
      </c>
      <c r="D618" s="34" t="s">
        <v>1095</v>
      </c>
      <c r="E618" t="s">
        <v>643</v>
      </c>
      <c r="F618">
        <v>220</v>
      </c>
      <c r="G618">
        <v>6.2083081396303683</v>
      </c>
      <c r="H618">
        <v>6.3776786758510386</v>
      </c>
      <c r="I618">
        <v>10.594010059131998</v>
      </c>
      <c r="J618">
        <v>70.53254687479199</v>
      </c>
      <c r="K618">
        <v>55.926309120000006</v>
      </c>
      <c r="L618">
        <v>940.54</v>
      </c>
      <c r="M618">
        <v>90.12</v>
      </c>
      <c r="N618">
        <v>222.18</v>
      </c>
      <c r="O618">
        <v>474.63518199999999</v>
      </c>
      <c r="P618">
        <v>256.54217</v>
      </c>
      <c r="Q618">
        <v>35</v>
      </c>
      <c r="R618">
        <v>72.669372907478675</v>
      </c>
      <c r="S618">
        <v>72</v>
      </c>
      <c r="T618">
        <v>59.46</v>
      </c>
      <c r="U618">
        <v>2.6</v>
      </c>
      <c r="V618">
        <v>2.9</v>
      </c>
      <c r="W618">
        <v>0.9</v>
      </c>
      <c r="X618">
        <v>18</v>
      </c>
      <c r="Y618" t="s">
        <v>647</v>
      </c>
    </row>
    <row r="619" spans="1:25" x14ac:dyDescent="0.15">
      <c r="A619" t="s">
        <v>1097</v>
      </c>
      <c r="D619" s="34" t="s">
        <v>1095</v>
      </c>
      <c r="E619" t="s">
        <v>651</v>
      </c>
      <c r="F619">
        <v>260</v>
      </c>
      <c r="G619">
        <v>6.3388193128007835</v>
      </c>
      <c r="H619">
        <v>6.5380903231279106</v>
      </c>
      <c r="I619">
        <v>10.786538987546002</v>
      </c>
      <c r="J619">
        <v>68.071682445276025</v>
      </c>
      <c r="K619">
        <v>51.023758720000004</v>
      </c>
      <c r="L619">
        <v>946.1</v>
      </c>
      <c r="M619">
        <v>82.22</v>
      </c>
      <c r="N619">
        <v>204.53</v>
      </c>
      <c r="O619">
        <v>449.397447</v>
      </c>
      <c r="P619">
        <v>237.01244499999999</v>
      </c>
      <c r="Q619">
        <v>40</v>
      </c>
      <c r="R619">
        <v>73.555199358630176</v>
      </c>
      <c r="S619">
        <v>72</v>
      </c>
      <c r="T619">
        <v>53.9</v>
      </c>
      <c r="U619">
        <v>2.2999999999999998</v>
      </c>
      <c r="V619">
        <v>2.7</v>
      </c>
      <c r="W619">
        <v>0.9</v>
      </c>
      <c r="X619">
        <v>13</v>
      </c>
      <c r="Y619">
        <v>0.1</v>
      </c>
    </row>
    <row r="620" spans="1:25" x14ac:dyDescent="0.15">
      <c r="A620" t="s">
        <v>1097</v>
      </c>
      <c r="D620" s="34" t="s">
        <v>1095</v>
      </c>
      <c r="E620" t="s">
        <v>653</v>
      </c>
      <c r="F620">
        <v>320</v>
      </c>
      <c r="G620">
        <v>6.2747712787605785</v>
      </c>
      <c r="H620">
        <v>6.4469862943288518</v>
      </c>
      <c r="I620">
        <v>10.706248632239502</v>
      </c>
      <c r="J620">
        <v>64.065795793437019</v>
      </c>
      <c r="K620">
        <v>47.474064000000006</v>
      </c>
      <c r="L620">
        <v>950.05</v>
      </c>
      <c r="M620">
        <v>76.5</v>
      </c>
      <c r="N620">
        <v>210.36750000000001</v>
      </c>
      <c r="O620">
        <v>457.74448825000002</v>
      </c>
      <c r="P620">
        <v>243.47163875000001</v>
      </c>
      <c r="Q620">
        <v>30</v>
      </c>
      <c r="R620">
        <v>72.704143803905069</v>
      </c>
      <c r="S620">
        <v>72</v>
      </c>
      <c r="T620">
        <v>49.95</v>
      </c>
      <c r="U620">
        <v>2.1</v>
      </c>
      <c r="V620">
        <v>2.6</v>
      </c>
      <c r="W620">
        <v>0.9</v>
      </c>
      <c r="X620">
        <v>13</v>
      </c>
      <c r="Y620">
        <v>0.1</v>
      </c>
    </row>
    <row r="621" spans="1:25" x14ac:dyDescent="0.15">
      <c r="A621" t="s">
        <v>1097</v>
      </c>
      <c r="D621" s="34" t="s">
        <v>1095</v>
      </c>
      <c r="E621" t="s">
        <v>655</v>
      </c>
      <c r="F621">
        <v>320</v>
      </c>
      <c r="G621">
        <v>6.4653676341191391</v>
      </c>
      <c r="H621">
        <v>6.6903710173335353</v>
      </c>
      <c r="I621">
        <v>10.976724402574</v>
      </c>
      <c r="J621">
        <v>65.985254415444004</v>
      </c>
      <c r="K621">
        <v>48.404928000000005</v>
      </c>
      <c r="L621">
        <v>953.35</v>
      </c>
      <c r="M621">
        <v>78</v>
      </c>
      <c r="N621">
        <v>193.41</v>
      </c>
      <c r="O621">
        <v>433.496959</v>
      </c>
      <c r="P621">
        <v>224.70816500000004</v>
      </c>
      <c r="Q621">
        <v>20</v>
      </c>
      <c r="R621">
        <v>74.282872807258613</v>
      </c>
      <c r="S621">
        <v>72</v>
      </c>
      <c r="T621">
        <v>46.65</v>
      </c>
      <c r="U621">
        <v>1.9450000000000001</v>
      </c>
      <c r="V621">
        <v>2.6139999999999999</v>
      </c>
      <c r="W621">
        <v>1.02</v>
      </c>
      <c r="X621">
        <v>11.99</v>
      </c>
      <c r="Y621">
        <v>0.1</v>
      </c>
    </row>
    <row r="622" spans="1:25" x14ac:dyDescent="0.15">
      <c r="A622" t="s">
        <v>1097</v>
      </c>
      <c r="D622" s="34" t="s">
        <v>1095</v>
      </c>
      <c r="E622" t="s">
        <v>658</v>
      </c>
      <c r="F622">
        <v>320</v>
      </c>
      <c r="G622">
        <v>5.679518572645665</v>
      </c>
      <c r="H622">
        <v>5.6896703234068715</v>
      </c>
      <c r="I622">
        <v>9.851694250676502</v>
      </c>
      <c r="J622">
        <v>57.435675904059011</v>
      </c>
      <c r="K622">
        <v>42.757686400000011</v>
      </c>
      <c r="L622">
        <v>941.25</v>
      </c>
      <c r="M622">
        <v>68.900000000000006</v>
      </c>
      <c r="N622">
        <v>262.97250000000003</v>
      </c>
      <c r="O622">
        <v>532.96437775000004</v>
      </c>
      <c r="P622">
        <v>301.67907125000005</v>
      </c>
      <c r="Q622">
        <v>15</v>
      </c>
      <c r="R622">
        <v>67.526499597662692</v>
      </c>
      <c r="S622">
        <v>72</v>
      </c>
      <c r="T622">
        <v>58.75</v>
      </c>
      <c r="U622">
        <v>2.65</v>
      </c>
      <c r="V622">
        <v>2.339</v>
      </c>
      <c r="W622">
        <v>0.93</v>
      </c>
      <c r="X622">
        <v>14.99</v>
      </c>
      <c r="Y622">
        <v>0.1</v>
      </c>
    </row>
    <row r="623" spans="1:25" x14ac:dyDescent="0.15">
      <c r="A623" t="s">
        <v>1097</v>
      </c>
      <c r="B623" t="s">
        <v>660</v>
      </c>
      <c r="C623" t="s">
        <v>724</v>
      </c>
      <c r="D623" s="34" t="s">
        <v>1095</v>
      </c>
      <c r="E623" t="s">
        <v>643</v>
      </c>
      <c r="F623">
        <v>300</v>
      </c>
      <c r="G623">
        <v>5</v>
      </c>
      <c r="H623">
        <v>4.9000000000000004</v>
      </c>
      <c r="I623">
        <v>8.9391999999999996</v>
      </c>
      <c r="J623">
        <v>57</v>
      </c>
      <c r="K623">
        <v>61</v>
      </c>
      <c r="L623">
        <v>925</v>
      </c>
      <c r="M623">
        <v>105</v>
      </c>
      <c r="N623">
        <v>300</v>
      </c>
      <c r="R623">
        <v>64</v>
      </c>
      <c r="S623">
        <v>75</v>
      </c>
      <c r="T623">
        <v>75</v>
      </c>
      <c r="U623">
        <v>6.5</v>
      </c>
      <c r="V623">
        <v>4</v>
      </c>
      <c r="W623">
        <v>1.5</v>
      </c>
      <c r="X623">
        <v>46</v>
      </c>
      <c r="Y623">
        <v>0.6</v>
      </c>
    </row>
    <row r="624" spans="1:25" x14ac:dyDescent="0.15">
      <c r="A624" t="s">
        <v>1097</v>
      </c>
      <c r="D624" s="34" t="s">
        <v>1095</v>
      </c>
      <c r="E624" t="s">
        <v>646</v>
      </c>
      <c r="F624">
        <v>400</v>
      </c>
      <c r="G624">
        <v>4.7</v>
      </c>
      <c r="H624">
        <v>4.5</v>
      </c>
      <c r="I624">
        <v>8.4710999999999999</v>
      </c>
      <c r="J624">
        <v>53</v>
      </c>
      <c r="K624">
        <v>55</v>
      </c>
      <c r="L624">
        <v>935</v>
      </c>
      <c r="M624">
        <v>95</v>
      </c>
      <c r="N624">
        <v>280</v>
      </c>
      <c r="R624">
        <v>60</v>
      </c>
      <c r="S624">
        <v>75</v>
      </c>
      <c r="T624">
        <v>65</v>
      </c>
      <c r="U624">
        <v>6.5</v>
      </c>
      <c r="V624">
        <v>4</v>
      </c>
      <c r="W624">
        <v>1.5</v>
      </c>
      <c r="X624">
        <v>46</v>
      </c>
      <c r="Y624">
        <v>0.6</v>
      </c>
    </row>
    <row r="625" spans="1:25" x14ac:dyDescent="0.15">
      <c r="A625" t="s">
        <v>1097</v>
      </c>
      <c r="B625" t="s">
        <v>664</v>
      </c>
      <c r="C625" t="s">
        <v>725</v>
      </c>
      <c r="D625" s="34" t="s">
        <v>1095</v>
      </c>
      <c r="E625" t="s">
        <v>633</v>
      </c>
      <c r="F625">
        <v>170</v>
      </c>
      <c r="G625">
        <v>6</v>
      </c>
      <c r="H625">
        <v>6.1</v>
      </c>
      <c r="I625">
        <v>10.243431943603509</v>
      </c>
      <c r="J625">
        <v>74</v>
      </c>
      <c r="K625">
        <v>96</v>
      </c>
      <c r="L625">
        <v>895</v>
      </c>
      <c r="M625">
        <v>165</v>
      </c>
      <c r="N625">
        <v>220</v>
      </c>
      <c r="R625">
        <v>75</v>
      </c>
      <c r="S625">
        <v>75</v>
      </c>
      <c r="T625">
        <v>105</v>
      </c>
      <c r="U625">
        <v>6</v>
      </c>
      <c r="V625">
        <v>3.5</v>
      </c>
      <c r="W625">
        <v>1.3</v>
      </c>
      <c r="X625">
        <v>31</v>
      </c>
      <c r="Y625">
        <v>0.6</v>
      </c>
    </row>
    <row r="626" spans="1:25" x14ac:dyDescent="0.15">
      <c r="A626" t="s">
        <v>1097</v>
      </c>
      <c r="D626" s="34" t="s">
        <v>1095</v>
      </c>
      <c r="E626" t="s">
        <v>637</v>
      </c>
      <c r="F626">
        <v>220</v>
      </c>
      <c r="G626">
        <v>5.7</v>
      </c>
      <c r="H626">
        <v>5.7</v>
      </c>
      <c r="I626">
        <v>9.7772500000000004</v>
      </c>
      <c r="J626">
        <v>63</v>
      </c>
      <c r="K626">
        <v>61</v>
      </c>
      <c r="L626">
        <v>925</v>
      </c>
      <c r="M626">
        <v>105</v>
      </c>
      <c r="N626">
        <v>280</v>
      </c>
      <c r="R626">
        <v>70</v>
      </c>
      <c r="S626">
        <v>75</v>
      </c>
      <c r="T626">
        <v>75</v>
      </c>
      <c r="U626">
        <v>6</v>
      </c>
      <c r="V626">
        <v>3.5</v>
      </c>
      <c r="W626">
        <v>1.3</v>
      </c>
      <c r="X626">
        <v>31</v>
      </c>
      <c r="Y626">
        <v>0.6</v>
      </c>
    </row>
    <row r="627" spans="1:25" x14ac:dyDescent="0.15">
      <c r="A627" t="s">
        <v>1097</v>
      </c>
      <c r="B627" t="s">
        <v>668</v>
      </c>
      <c r="C627" t="s">
        <v>726</v>
      </c>
      <c r="D627" s="34" t="s">
        <v>1095</v>
      </c>
      <c r="E627" t="s">
        <v>643</v>
      </c>
      <c r="F627">
        <v>300</v>
      </c>
      <c r="G627">
        <v>5</v>
      </c>
      <c r="H627">
        <v>4.9000000000000004</v>
      </c>
      <c r="I627">
        <v>8.9897850000000012</v>
      </c>
      <c r="J627">
        <v>53</v>
      </c>
      <c r="K627">
        <v>44</v>
      </c>
      <c r="L627">
        <v>945</v>
      </c>
      <c r="M627">
        <v>75</v>
      </c>
      <c r="N627">
        <v>380</v>
      </c>
      <c r="R627">
        <v>63</v>
      </c>
      <c r="S627">
        <v>75</v>
      </c>
      <c r="T627">
        <v>55</v>
      </c>
      <c r="U627" t="s">
        <v>647</v>
      </c>
      <c r="V627" t="s">
        <v>647</v>
      </c>
      <c r="W627" t="s">
        <v>647</v>
      </c>
      <c r="X627" t="s">
        <v>647</v>
      </c>
      <c r="Y627" t="s">
        <v>647</v>
      </c>
    </row>
    <row r="628" spans="1:25" x14ac:dyDescent="0.15">
      <c r="A628" t="s">
        <v>1097</v>
      </c>
      <c r="D628" s="34" t="s">
        <v>1095</v>
      </c>
      <c r="E628" t="s">
        <v>646</v>
      </c>
      <c r="F628">
        <v>400</v>
      </c>
      <c r="G628">
        <v>4.8</v>
      </c>
      <c r="H628">
        <v>4.5</v>
      </c>
      <c r="I628">
        <v>8.5617000000000001</v>
      </c>
      <c r="J628">
        <v>51</v>
      </c>
      <c r="K628">
        <v>44</v>
      </c>
      <c r="L628">
        <v>945</v>
      </c>
      <c r="M628">
        <v>75</v>
      </c>
      <c r="N628">
        <v>315</v>
      </c>
      <c r="R628">
        <v>60</v>
      </c>
      <c r="S628">
        <v>75</v>
      </c>
      <c r="T628">
        <v>55</v>
      </c>
      <c r="U628" t="s">
        <v>647</v>
      </c>
      <c r="V628" t="s">
        <v>647</v>
      </c>
      <c r="W628" t="s">
        <v>647</v>
      </c>
      <c r="X628" t="s">
        <v>647</v>
      </c>
      <c r="Y628" t="s">
        <v>647</v>
      </c>
    </row>
    <row r="629" spans="1:25" x14ac:dyDescent="0.15">
      <c r="A629" t="s">
        <v>1097</v>
      </c>
      <c r="B629" t="s">
        <v>676</v>
      </c>
      <c r="C629" t="s">
        <v>727</v>
      </c>
      <c r="D629" s="34" t="s">
        <v>1095</v>
      </c>
      <c r="E629" t="s">
        <v>674</v>
      </c>
      <c r="F629">
        <v>170</v>
      </c>
      <c r="G629">
        <v>5.6</v>
      </c>
      <c r="H629">
        <v>5.6</v>
      </c>
      <c r="I629">
        <v>9.7213436621828269</v>
      </c>
      <c r="J629">
        <v>72</v>
      </c>
      <c r="K629">
        <v>122</v>
      </c>
      <c r="L629">
        <v>895</v>
      </c>
      <c r="M629">
        <v>210</v>
      </c>
      <c r="N629">
        <v>285</v>
      </c>
      <c r="R629">
        <v>69</v>
      </c>
      <c r="S629">
        <v>78</v>
      </c>
      <c r="T629">
        <v>105</v>
      </c>
      <c r="U629">
        <v>9.9</v>
      </c>
      <c r="V629">
        <v>3.3</v>
      </c>
      <c r="W629" t="s">
        <v>647</v>
      </c>
      <c r="X629">
        <v>20</v>
      </c>
      <c r="Y629" t="s">
        <v>647</v>
      </c>
    </row>
    <row r="630" spans="1:25" x14ac:dyDescent="0.15">
      <c r="A630" t="s">
        <v>1097</v>
      </c>
      <c r="D630" s="34" t="s">
        <v>1095</v>
      </c>
      <c r="E630" t="s">
        <v>678</v>
      </c>
      <c r="F630">
        <v>250</v>
      </c>
      <c r="G630">
        <v>5.5</v>
      </c>
      <c r="H630">
        <v>5.4</v>
      </c>
      <c r="I630">
        <v>9.6244278688524592</v>
      </c>
      <c r="J630">
        <v>71</v>
      </c>
      <c r="K630">
        <v>105</v>
      </c>
      <c r="L630">
        <v>915</v>
      </c>
      <c r="M630">
        <v>180</v>
      </c>
      <c r="N630">
        <v>290</v>
      </c>
      <c r="R630">
        <v>68</v>
      </c>
      <c r="S630">
        <v>75</v>
      </c>
      <c r="T630">
        <v>85</v>
      </c>
      <c r="U630">
        <v>9.9</v>
      </c>
      <c r="V630">
        <v>3.3</v>
      </c>
      <c r="W630" t="s">
        <v>647</v>
      </c>
      <c r="X630">
        <v>20</v>
      </c>
      <c r="Y630" t="s">
        <v>647</v>
      </c>
    </row>
    <row r="631" spans="1:25" x14ac:dyDescent="0.15">
      <c r="A631" t="s">
        <v>1097</v>
      </c>
      <c r="B631" t="s">
        <v>680</v>
      </c>
      <c r="C631" t="s">
        <v>728</v>
      </c>
      <c r="D631" s="34" t="s">
        <v>1095</v>
      </c>
      <c r="E631" t="s">
        <v>640</v>
      </c>
      <c r="F631">
        <v>170</v>
      </c>
      <c r="G631">
        <v>6.1</v>
      </c>
      <c r="H631">
        <v>6.3</v>
      </c>
      <c r="I631">
        <v>10.563975245901641</v>
      </c>
      <c r="J631">
        <v>80</v>
      </c>
      <c r="K631">
        <v>122</v>
      </c>
      <c r="L631">
        <v>915</v>
      </c>
      <c r="M631">
        <v>210</v>
      </c>
      <c r="N631">
        <v>240</v>
      </c>
      <c r="R631">
        <v>74</v>
      </c>
      <c r="S631">
        <v>75</v>
      </c>
      <c r="T631">
        <v>85</v>
      </c>
      <c r="U631">
        <v>14</v>
      </c>
      <c r="V631">
        <v>2.5</v>
      </c>
      <c r="W631">
        <v>2.2000000000000002</v>
      </c>
      <c r="X631">
        <v>17</v>
      </c>
      <c r="Y631">
        <v>1</v>
      </c>
    </row>
    <row r="632" spans="1:25" x14ac:dyDescent="0.15">
      <c r="A632" t="s">
        <v>1097</v>
      </c>
      <c r="D632" s="34" t="s">
        <v>1095</v>
      </c>
      <c r="E632" t="s">
        <v>682</v>
      </c>
      <c r="F632">
        <v>220</v>
      </c>
      <c r="G632">
        <v>5.9</v>
      </c>
      <c r="H632">
        <v>5.9</v>
      </c>
      <c r="I632">
        <v>10.162553016070124</v>
      </c>
      <c r="J632">
        <v>75</v>
      </c>
      <c r="K632">
        <v>96</v>
      </c>
      <c r="L632">
        <v>925</v>
      </c>
      <c r="M632">
        <v>165</v>
      </c>
      <c r="N632">
        <v>260</v>
      </c>
      <c r="R632">
        <v>72</v>
      </c>
      <c r="S632">
        <v>73</v>
      </c>
      <c r="T632">
        <v>75</v>
      </c>
      <c r="U632">
        <v>14</v>
      </c>
      <c r="V632">
        <v>2.5</v>
      </c>
      <c r="W632">
        <v>2.2000000000000002</v>
      </c>
      <c r="X632">
        <v>17</v>
      </c>
      <c r="Y632">
        <v>1</v>
      </c>
    </row>
    <row r="633" spans="1:25" x14ac:dyDescent="0.15">
      <c r="A633" t="s">
        <v>1097</v>
      </c>
      <c r="D633" s="34" t="s">
        <v>1095</v>
      </c>
      <c r="E633" t="s">
        <v>685</v>
      </c>
      <c r="F633">
        <v>300</v>
      </c>
      <c r="G633">
        <v>5.6</v>
      </c>
      <c r="H633">
        <v>5.6</v>
      </c>
      <c r="I633">
        <v>9.7619430555555571</v>
      </c>
      <c r="J633">
        <v>72</v>
      </c>
      <c r="K633">
        <v>90</v>
      </c>
      <c r="L633">
        <v>930</v>
      </c>
      <c r="M633">
        <v>155</v>
      </c>
      <c r="N633">
        <v>280</v>
      </c>
      <c r="R633">
        <v>69</v>
      </c>
      <c r="S633">
        <v>72</v>
      </c>
      <c r="T633">
        <v>70</v>
      </c>
      <c r="U633">
        <v>14</v>
      </c>
      <c r="V633">
        <v>2.5</v>
      </c>
      <c r="W633">
        <v>2.2000000000000002</v>
      </c>
      <c r="X633">
        <v>17</v>
      </c>
      <c r="Y633">
        <v>1</v>
      </c>
    </row>
    <row r="634" spans="1:25" x14ac:dyDescent="0.15">
      <c r="A634" t="s">
        <v>1097</v>
      </c>
      <c r="B634" t="s">
        <v>690</v>
      </c>
      <c r="C634" t="s">
        <v>729</v>
      </c>
      <c r="D634" s="34" t="s">
        <v>1095</v>
      </c>
      <c r="E634" t="s">
        <v>688</v>
      </c>
      <c r="F634">
        <v>120</v>
      </c>
      <c r="G634">
        <v>6.4</v>
      </c>
      <c r="H634">
        <v>6.6</v>
      </c>
      <c r="I634">
        <v>10.914073533061226</v>
      </c>
      <c r="J634">
        <v>85</v>
      </c>
      <c r="K634">
        <v>157</v>
      </c>
      <c r="L634">
        <v>875</v>
      </c>
      <c r="M634">
        <v>270</v>
      </c>
      <c r="N634">
        <v>205</v>
      </c>
      <c r="R634">
        <v>78</v>
      </c>
      <c r="S634">
        <v>78</v>
      </c>
      <c r="T634">
        <v>125</v>
      </c>
      <c r="U634">
        <v>8.6999999999999993</v>
      </c>
      <c r="V634">
        <v>3</v>
      </c>
      <c r="W634">
        <v>1.7</v>
      </c>
      <c r="X634">
        <v>33</v>
      </c>
      <c r="Y634">
        <v>0.5</v>
      </c>
    </row>
    <row r="635" spans="1:25" x14ac:dyDescent="0.15">
      <c r="A635" t="s">
        <v>1097</v>
      </c>
      <c r="D635" s="34" t="s">
        <v>1095</v>
      </c>
      <c r="E635" t="s">
        <v>692</v>
      </c>
      <c r="F635">
        <v>140</v>
      </c>
      <c r="G635">
        <v>5.2</v>
      </c>
      <c r="H635">
        <v>5.0999999999999996</v>
      </c>
      <c r="J635">
        <v>65</v>
      </c>
      <c r="K635">
        <v>90</v>
      </c>
      <c r="L635">
        <v>885</v>
      </c>
      <c r="M635">
        <v>155</v>
      </c>
      <c r="N635">
        <v>345</v>
      </c>
      <c r="R635">
        <v>67</v>
      </c>
      <c r="S635">
        <v>75</v>
      </c>
      <c r="T635">
        <v>115</v>
      </c>
      <c r="U635">
        <v>8.6999999999999993</v>
      </c>
      <c r="V635">
        <v>3</v>
      </c>
      <c r="W635">
        <v>1.7</v>
      </c>
      <c r="X635">
        <v>33</v>
      </c>
      <c r="Y635">
        <v>0.5</v>
      </c>
    </row>
    <row r="636" spans="1:25" x14ac:dyDescent="0.15">
      <c r="A636" t="s">
        <v>1097</v>
      </c>
      <c r="B636" t="s">
        <v>695</v>
      </c>
      <c r="C636" t="s">
        <v>730</v>
      </c>
      <c r="D636" s="34" t="s">
        <v>1095</v>
      </c>
      <c r="E636" t="s">
        <v>688</v>
      </c>
      <c r="F636">
        <v>120</v>
      </c>
      <c r="G636">
        <v>6.1</v>
      </c>
      <c r="H636">
        <v>6.3</v>
      </c>
      <c r="I636">
        <v>10.517471659594372</v>
      </c>
      <c r="J636">
        <v>81</v>
      </c>
      <c r="K636">
        <v>151</v>
      </c>
      <c r="L636">
        <v>865</v>
      </c>
      <c r="M636">
        <v>260</v>
      </c>
      <c r="N636">
        <v>230</v>
      </c>
      <c r="R636">
        <v>76</v>
      </c>
      <c r="S636">
        <v>78</v>
      </c>
      <c r="T636">
        <v>135</v>
      </c>
      <c r="U636">
        <v>9.1</v>
      </c>
      <c r="V636" t="s">
        <v>647</v>
      </c>
      <c r="W636">
        <v>1.1000000000000001</v>
      </c>
      <c r="X636" t="s">
        <v>647</v>
      </c>
      <c r="Y636" t="s">
        <v>647</v>
      </c>
    </row>
    <row r="637" spans="1:25" x14ac:dyDescent="0.15">
      <c r="A637" t="s">
        <v>1097</v>
      </c>
      <c r="D637" s="34" t="s">
        <v>1095</v>
      </c>
      <c r="E637" t="s">
        <v>692</v>
      </c>
      <c r="F637">
        <v>140</v>
      </c>
      <c r="G637">
        <v>5.6</v>
      </c>
      <c r="H637">
        <v>5.6</v>
      </c>
      <c r="I637">
        <v>9.6458672497959181</v>
      </c>
      <c r="J637">
        <v>72</v>
      </c>
      <c r="K637">
        <v>108</v>
      </c>
      <c r="L637">
        <v>875</v>
      </c>
      <c r="M637">
        <v>185</v>
      </c>
      <c r="N637">
        <v>300</v>
      </c>
      <c r="R637">
        <v>71</v>
      </c>
      <c r="S637">
        <v>75</v>
      </c>
      <c r="T637">
        <v>125</v>
      </c>
      <c r="U637">
        <v>9.1</v>
      </c>
      <c r="V637" t="s">
        <v>647</v>
      </c>
      <c r="W637">
        <v>1.1000000000000001</v>
      </c>
      <c r="X637" t="s">
        <v>647</v>
      </c>
      <c r="Y637" t="s">
        <v>647</v>
      </c>
    </row>
    <row r="638" spans="1:25" x14ac:dyDescent="0.15">
      <c r="A638" t="s">
        <v>1097</v>
      </c>
      <c r="B638" t="s">
        <v>711</v>
      </c>
      <c r="C638" t="s">
        <v>731</v>
      </c>
      <c r="D638" s="34" t="s">
        <v>1095</v>
      </c>
      <c r="E638" t="s">
        <v>674</v>
      </c>
      <c r="F638">
        <v>120</v>
      </c>
      <c r="G638">
        <v>5.5</v>
      </c>
      <c r="H638">
        <v>5.6</v>
      </c>
      <c r="I638">
        <v>9.6013948081299674</v>
      </c>
      <c r="J638">
        <v>72</v>
      </c>
      <c r="K638">
        <v>96</v>
      </c>
      <c r="L638">
        <v>845</v>
      </c>
      <c r="M638">
        <v>165</v>
      </c>
      <c r="N638">
        <v>175</v>
      </c>
      <c r="R638">
        <v>74</v>
      </c>
      <c r="S638">
        <v>72</v>
      </c>
      <c r="T638">
        <v>155</v>
      </c>
      <c r="U638">
        <v>17.399999999999999</v>
      </c>
      <c r="V638">
        <v>1.8</v>
      </c>
      <c r="W638">
        <v>4.8</v>
      </c>
      <c r="X638">
        <v>30</v>
      </c>
      <c r="Y638" t="s">
        <v>647</v>
      </c>
    </row>
    <row r="639" spans="1:25" x14ac:dyDescent="0.15">
      <c r="A639" t="s">
        <v>1097</v>
      </c>
      <c r="D639" s="34" t="s">
        <v>1095</v>
      </c>
      <c r="E639" t="s">
        <v>640</v>
      </c>
      <c r="F639">
        <v>160</v>
      </c>
      <c r="G639">
        <v>4.5999999999999996</v>
      </c>
      <c r="H639">
        <v>4.4000000000000004</v>
      </c>
      <c r="I639">
        <v>8.1518596800725014</v>
      </c>
      <c r="J639">
        <v>58</v>
      </c>
      <c r="K639">
        <v>73</v>
      </c>
      <c r="L639">
        <v>855</v>
      </c>
      <c r="M639">
        <v>125</v>
      </c>
      <c r="N639">
        <v>290</v>
      </c>
      <c r="R639">
        <v>63</v>
      </c>
      <c r="S639">
        <v>72</v>
      </c>
      <c r="T639">
        <v>145</v>
      </c>
      <c r="U639">
        <v>17.399999999999999</v>
      </c>
      <c r="V639">
        <v>1.8</v>
      </c>
      <c r="W639">
        <v>4.8</v>
      </c>
      <c r="X639">
        <v>30</v>
      </c>
      <c r="Y639" t="s">
        <v>647</v>
      </c>
    </row>
    <row r="640" spans="1:25" x14ac:dyDescent="0.15">
      <c r="A640" t="s">
        <v>1097</v>
      </c>
      <c r="B640" t="s">
        <v>716</v>
      </c>
      <c r="C640" t="s">
        <v>732</v>
      </c>
      <c r="D640" s="34" t="s">
        <v>1095</v>
      </c>
      <c r="E640" t="s">
        <v>714</v>
      </c>
      <c r="F640">
        <v>150</v>
      </c>
      <c r="G640">
        <v>6</v>
      </c>
      <c r="H640">
        <v>6.3</v>
      </c>
      <c r="I640">
        <v>10.102379741992548</v>
      </c>
      <c r="J640">
        <v>75</v>
      </c>
      <c r="K640">
        <v>101</v>
      </c>
      <c r="L640">
        <v>815</v>
      </c>
      <c r="M640">
        <v>165</v>
      </c>
      <c r="N640">
        <v>150</v>
      </c>
      <c r="R640">
        <v>81</v>
      </c>
      <c r="S640">
        <v>75</v>
      </c>
      <c r="T640">
        <v>185</v>
      </c>
      <c r="U640">
        <v>21</v>
      </c>
      <c r="V640">
        <v>2.8</v>
      </c>
      <c r="W640">
        <v>5</v>
      </c>
      <c r="X640">
        <v>46</v>
      </c>
      <c r="Y640">
        <v>7.2</v>
      </c>
    </row>
    <row r="641" spans="1:25" x14ac:dyDescent="0.15">
      <c r="A641" t="s">
        <v>1097</v>
      </c>
      <c r="D641" s="34" t="s">
        <v>1095</v>
      </c>
      <c r="E641" t="s">
        <v>718</v>
      </c>
      <c r="F641">
        <v>160</v>
      </c>
      <c r="G641">
        <v>6.1</v>
      </c>
      <c r="H641">
        <v>6.4</v>
      </c>
      <c r="I641">
        <v>10.22499821013211</v>
      </c>
      <c r="J641">
        <v>73</v>
      </c>
      <c r="K641">
        <v>88</v>
      </c>
      <c r="L641">
        <v>815</v>
      </c>
      <c r="M641">
        <v>145</v>
      </c>
      <c r="N641">
        <v>140</v>
      </c>
      <c r="R641">
        <v>83</v>
      </c>
      <c r="S641">
        <v>75</v>
      </c>
      <c r="T641">
        <v>185</v>
      </c>
      <c r="U641">
        <v>12.9</v>
      </c>
      <c r="V641">
        <v>2.4</v>
      </c>
      <c r="W641">
        <v>4.0999999999999996</v>
      </c>
      <c r="X641">
        <v>26</v>
      </c>
      <c r="Y641">
        <v>6.4</v>
      </c>
    </row>
    <row r="642" spans="1:25" x14ac:dyDescent="0.15">
      <c r="A642" t="s">
        <v>1098</v>
      </c>
      <c r="B642" t="s">
        <v>649</v>
      </c>
      <c r="C642" t="s">
        <v>733</v>
      </c>
      <c r="D642" s="34" t="s">
        <v>1095</v>
      </c>
      <c r="E642" t="s">
        <v>651</v>
      </c>
      <c r="F642">
        <v>880</v>
      </c>
      <c r="G642">
        <v>6.3677522769438593</v>
      </c>
      <c r="H642">
        <v>6.5646172185303691</v>
      </c>
      <c r="I642">
        <v>10.839589052999999</v>
      </c>
      <c r="J642">
        <v>69.908571917999993</v>
      </c>
      <c r="K642">
        <v>51.571001600000002</v>
      </c>
      <c r="L642">
        <v>952.2</v>
      </c>
      <c r="M642">
        <v>80.62</v>
      </c>
      <c r="N642">
        <v>206.44</v>
      </c>
      <c r="O642">
        <v>452.128556</v>
      </c>
      <c r="P642">
        <v>239.12585999999999</v>
      </c>
      <c r="Q642">
        <v>125</v>
      </c>
      <c r="R642">
        <v>73.443428481411459</v>
      </c>
      <c r="S642">
        <v>60</v>
      </c>
      <c r="T642">
        <v>47.8</v>
      </c>
      <c r="U642">
        <v>2.2999999999999998</v>
      </c>
      <c r="V642">
        <v>2.7</v>
      </c>
      <c r="W642">
        <v>0.9</v>
      </c>
      <c r="X642">
        <v>13</v>
      </c>
      <c r="Y642">
        <v>0.1</v>
      </c>
    </row>
    <row r="643" spans="1:25" x14ac:dyDescent="0.15">
      <c r="A643" t="s">
        <v>1098</v>
      </c>
      <c r="D643" s="34" t="s">
        <v>1095</v>
      </c>
      <c r="E643" t="s">
        <v>653</v>
      </c>
      <c r="F643">
        <v>880</v>
      </c>
      <c r="G643">
        <v>6.4131885829041817</v>
      </c>
      <c r="H643">
        <v>6.6170329055739057</v>
      </c>
      <c r="I643">
        <v>10.91051503583</v>
      </c>
      <c r="J643">
        <v>69.014946214980014</v>
      </c>
      <c r="K643">
        <v>48.58369600000001</v>
      </c>
      <c r="L643">
        <v>956</v>
      </c>
      <c r="M643">
        <v>75.95</v>
      </c>
      <c r="N643">
        <v>200.35</v>
      </c>
      <c r="O643">
        <v>443.42046499999998</v>
      </c>
      <c r="P643">
        <v>232.38727499999999</v>
      </c>
      <c r="Q643">
        <v>90</v>
      </c>
      <c r="R643">
        <v>73.630146010460251</v>
      </c>
      <c r="S643">
        <v>60</v>
      </c>
      <c r="T643">
        <v>44</v>
      </c>
      <c r="U643">
        <v>2.1</v>
      </c>
      <c r="V643">
        <v>2.6</v>
      </c>
      <c r="W643">
        <v>0.9</v>
      </c>
      <c r="X643">
        <v>13</v>
      </c>
      <c r="Y643">
        <v>0.1</v>
      </c>
    </row>
    <row r="644" spans="1:25" x14ac:dyDescent="0.15">
      <c r="A644" t="s">
        <v>1098</v>
      </c>
      <c r="D644" s="34" t="s">
        <v>1095</v>
      </c>
      <c r="E644" t="s">
        <v>655</v>
      </c>
      <c r="F644">
        <v>880</v>
      </c>
      <c r="G644">
        <v>6.5946732872766276</v>
      </c>
      <c r="H644">
        <v>6.8495558346164875</v>
      </c>
      <c r="I644">
        <v>11.16664232226</v>
      </c>
      <c r="J644">
        <v>70.989553933559989</v>
      </c>
      <c r="K644">
        <v>49.575200000000009</v>
      </c>
      <c r="L644">
        <v>958.95</v>
      </c>
      <c r="M644">
        <v>77.5</v>
      </c>
      <c r="N644">
        <v>184.2</v>
      </c>
      <c r="O644">
        <v>420.32757999999995</v>
      </c>
      <c r="P644">
        <v>214.51729999999998</v>
      </c>
      <c r="Q644">
        <v>80</v>
      </c>
      <c r="R644">
        <v>75.126809210073503</v>
      </c>
      <c r="S644">
        <v>60</v>
      </c>
      <c r="T644">
        <v>41.05</v>
      </c>
      <c r="U644">
        <v>1.9450000000000001</v>
      </c>
      <c r="V644">
        <v>2.6139999999999999</v>
      </c>
      <c r="W644">
        <v>1.02</v>
      </c>
      <c r="X644">
        <v>11.99</v>
      </c>
      <c r="Y644">
        <v>0.1</v>
      </c>
    </row>
    <row r="645" spans="1:25" x14ac:dyDescent="0.15">
      <c r="A645" t="s">
        <v>1098</v>
      </c>
      <c r="D645" s="34" t="s">
        <v>1095</v>
      </c>
      <c r="E645" t="s">
        <v>658</v>
      </c>
      <c r="F645">
        <v>880</v>
      </c>
      <c r="G645">
        <v>5.8454009337967978</v>
      </c>
      <c r="H645">
        <v>5.8916735948639296</v>
      </c>
      <c r="I645">
        <v>10.100762748089995</v>
      </c>
      <c r="J645">
        <v>61.967212488539978</v>
      </c>
      <c r="K645">
        <v>43.626176000000001</v>
      </c>
      <c r="L645">
        <v>948.3</v>
      </c>
      <c r="M645">
        <v>68.2</v>
      </c>
      <c r="N645">
        <v>250.45</v>
      </c>
      <c r="O645">
        <v>515.05845499999998</v>
      </c>
      <c r="P645">
        <v>287.822925</v>
      </c>
      <c r="Q645">
        <v>65</v>
      </c>
      <c r="R645">
        <v>68.718982682695327</v>
      </c>
      <c r="S645">
        <v>60</v>
      </c>
      <c r="T645">
        <v>51.7</v>
      </c>
      <c r="U645">
        <v>2.65</v>
      </c>
      <c r="V645">
        <v>2.339</v>
      </c>
      <c r="W645">
        <v>0.93</v>
      </c>
      <c r="X645">
        <v>14.99</v>
      </c>
      <c r="Y645">
        <v>0.1</v>
      </c>
    </row>
  </sheetData>
  <conditionalFormatting sqref="G2:G289">
    <cfRule type="colorScale" priority="12">
      <colorScale>
        <cfvo type="min"/>
        <cfvo type="percentile" val="50"/>
        <cfvo type="max"/>
        <color rgb="FFF8696B"/>
        <color rgb="FFFFEB84"/>
        <color rgb="FF63BE7B"/>
      </colorScale>
    </cfRule>
  </conditionalFormatting>
  <conditionalFormatting sqref="J2:J289">
    <cfRule type="colorScale" priority="11">
      <colorScale>
        <cfvo type="min"/>
        <cfvo type="percentile" val="50"/>
        <cfvo type="max"/>
        <color rgb="FFF8696B"/>
        <color rgb="FFFFEB84"/>
        <color rgb="FF63BE7B"/>
      </colorScale>
    </cfRule>
  </conditionalFormatting>
  <conditionalFormatting sqref="K2:K289">
    <cfRule type="colorScale" priority="10">
      <colorScale>
        <cfvo type="min"/>
        <cfvo type="percentile" val="50"/>
        <cfvo type="max"/>
        <color rgb="FFF8696B"/>
        <color rgb="FFFFEB84"/>
        <color rgb="FF63BE7B"/>
      </colorScale>
    </cfRule>
  </conditionalFormatting>
  <conditionalFormatting sqref="M2:M289">
    <cfRule type="colorScale" priority="9">
      <colorScale>
        <cfvo type="min"/>
        <cfvo type="percentile" val="50"/>
        <cfvo type="max"/>
        <color rgb="FFF8696B"/>
        <color rgb="FFFFEB84"/>
        <color rgb="FF63BE7B"/>
      </colorScale>
    </cfRule>
  </conditionalFormatting>
  <conditionalFormatting sqref="N2:N289">
    <cfRule type="colorScale" priority="8">
      <colorScale>
        <cfvo type="min"/>
        <cfvo type="percentile" val="50"/>
        <cfvo type="max"/>
        <color rgb="FFF8696B"/>
        <color rgb="FFFFEB84"/>
        <color rgb="FF63BE7B"/>
      </colorScale>
    </cfRule>
  </conditionalFormatting>
  <conditionalFormatting sqref="Q2:Q289">
    <cfRule type="colorScale" priority="7">
      <colorScale>
        <cfvo type="min"/>
        <cfvo type="percentile" val="50"/>
        <cfvo type="max"/>
        <color rgb="FFF8696B"/>
        <color rgb="FFFFEB84"/>
        <color rgb="FF63BE7B"/>
      </colorScale>
    </cfRule>
  </conditionalFormatting>
  <conditionalFormatting sqref="R2:R289">
    <cfRule type="colorScale" priority="5">
      <colorScale>
        <cfvo type="min"/>
        <cfvo type="percentile" val="50"/>
        <cfvo type="max"/>
        <color rgb="FFF8696B"/>
        <color rgb="FFFFEB84"/>
        <color rgb="FF63BE7B"/>
      </colorScale>
    </cfRule>
  </conditionalFormatting>
  <conditionalFormatting sqref="T2:T289">
    <cfRule type="colorScale" priority="6">
      <colorScale>
        <cfvo type="min"/>
        <cfvo type="percentile" val="50"/>
        <cfvo type="max"/>
        <color rgb="FFF8696B"/>
        <color rgb="FFFFEB84"/>
        <color rgb="FF63BE7B"/>
      </colorScale>
    </cfRule>
  </conditionalFormatting>
  <conditionalFormatting sqref="U2:U289">
    <cfRule type="colorScale" priority="13">
      <colorScale>
        <cfvo type="min"/>
        <cfvo type="percentile" val="50"/>
        <cfvo type="max"/>
        <color rgb="FFF8696B"/>
        <color rgb="FFFFEB84"/>
        <color rgb="FF63BE7B"/>
      </colorScale>
    </cfRule>
  </conditionalFormatting>
  <conditionalFormatting sqref="V2:V289">
    <cfRule type="colorScale" priority="4">
      <colorScale>
        <cfvo type="min"/>
        <cfvo type="percentile" val="50"/>
        <cfvo type="max"/>
        <color rgb="FFF8696B"/>
        <color rgb="FFFFEB84"/>
        <color rgb="FF63BE7B"/>
      </colorScale>
    </cfRule>
  </conditionalFormatting>
  <conditionalFormatting sqref="W2:W289">
    <cfRule type="colorScale" priority="3">
      <colorScale>
        <cfvo type="min"/>
        <cfvo type="percentile" val="50"/>
        <cfvo type="max"/>
        <color rgb="FFF8696B"/>
        <color rgb="FFFFEB84"/>
        <color rgb="FF63BE7B"/>
      </colorScale>
    </cfRule>
  </conditionalFormatting>
  <conditionalFormatting sqref="X2:X289">
    <cfRule type="colorScale" priority="2">
      <colorScale>
        <cfvo type="min"/>
        <cfvo type="percentile" val="50"/>
        <cfvo type="max"/>
        <color rgb="FFF8696B"/>
        <color rgb="FFFFEB84"/>
        <color rgb="FF63BE7B"/>
      </colorScale>
    </cfRule>
  </conditionalFormatting>
  <conditionalFormatting sqref="Y2:Y289">
    <cfRule type="colorScale" priority="1">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CC199A3EE0CA74695C708F3A29ECEEE" ma:contentTypeVersion="21" ma:contentTypeDescription="Ein neues Dokument erstellen." ma:contentTypeScope="" ma:versionID="991d30ccfb6d6f9ed394f91f614ea0a6">
  <xsd:schema xmlns:xsd="http://www.w3.org/2001/XMLSchema" xmlns:xs="http://www.w3.org/2001/XMLSchema" xmlns:p="http://schemas.microsoft.com/office/2006/metadata/properties" xmlns:ns2="5cfb88fc-8734-4afe-a91d-7c0e14ce832b" xmlns:ns3="6fdacf1b-6bd2-4288-981b-bdbf53c7bca8" targetNamespace="http://schemas.microsoft.com/office/2006/metadata/properties" ma:root="true" ma:fieldsID="2f9fe0ce35b674988ab940971ee30b5f" ns2:_="" ns3:_="">
    <xsd:import namespace="5cfb88fc-8734-4afe-a91d-7c0e14ce832b"/>
    <xsd:import namespace="6fdacf1b-6bd2-4288-981b-bdbf53c7bc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b88fc-8734-4afe-a91d-7c0e14ce83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2fc8ba72-e012-4b79-8e53-b68dde6d3a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dacf1b-6bd2-4288-981b-bdbf53c7bca8" elementFormDefault="qualified">
    <xsd:import namespace="http://schemas.microsoft.com/office/2006/documentManagement/types"/>
    <xsd:import namespace="http://schemas.microsoft.com/office/infopath/2007/PartnerControls"/>
    <xsd:element name="SharedWithUsers" ma:index="18" nillable="true" ma:displayName="Freigegeben für"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hidden="true" ma:internalName="SharedWithDetails" ma:readOnly="true">
      <xsd:simpleType>
        <xsd:restriction base="dms:Note"/>
      </xsd:simpleType>
    </xsd:element>
    <xsd:element name="TaxCatchAll" ma:index="23" nillable="true" ma:displayName="Taxonomy Catch All Column" ma:hidden="true" ma:list="{641cea64-a367-4071-a561-2a19940c1e03}" ma:internalName="TaxCatchAll" ma:readOnly="false" ma:showField="CatchAllData" ma:web="6fdacf1b-6bd2-4288-981b-bdbf53c7bc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fb88fc-8734-4afe-a91d-7c0e14ce832b">
      <Terms xmlns="http://schemas.microsoft.com/office/infopath/2007/PartnerControls"/>
    </lcf76f155ced4ddcb4097134ff3c332f>
    <TaxCatchAll xmlns="6fdacf1b-6bd2-4288-981b-bdbf53c7bca8" xsi:nil="true"/>
  </documentManagement>
</p:properties>
</file>

<file path=customXml/itemProps1.xml><?xml version="1.0" encoding="utf-8"?>
<ds:datastoreItem xmlns:ds="http://schemas.openxmlformats.org/officeDocument/2006/customXml" ds:itemID="{0848C28B-F7DF-4A86-A0B1-96F886542669}">
  <ds:schemaRefs>
    <ds:schemaRef ds:uri="http://schemas.microsoft.com/sharepoint/v3/contenttype/forms"/>
  </ds:schemaRefs>
</ds:datastoreItem>
</file>

<file path=customXml/itemProps2.xml><?xml version="1.0" encoding="utf-8"?>
<ds:datastoreItem xmlns:ds="http://schemas.openxmlformats.org/officeDocument/2006/customXml" ds:itemID="{BBDF614E-4705-424A-B03E-2BB953EAD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b88fc-8734-4afe-a91d-7c0e14ce832b"/>
    <ds:schemaRef ds:uri="6fdacf1b-6bd2-4288-981b-bdbf53c7b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A4C3D9-2A49-4EA4-A140-CEB1CC9BAA40}">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purl.org/dc/terms/"/>
    <ds:schemaRef ds:uri="6fdacf1b-6bd2-4288-981b-bdbf53c7bca8"/>
    <ds:schemaRef ds:uri="5cfb88fc-8734-4afe-a91d-7c0e14ce832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Explications_Erklärungen</vt:lpstr>
      <vt:lpstr>1ère pousses_1.Aufwuchs</vt:lpstr>
      <vt:lpstr>Repousses_folg. Aufwüchse</vt:lpstr>
      <vt:lpstr>autres fourrages_ andere Raufut</vt:lpstr>
      <vt:lpstr>futterwerte.csv</vt:lpstr>
      <vt:lpstr>Explications_Erklärungen!Druckbereich</vt:lpstr>
    </vt:vector>
  </TitlesOfParts>
  <Manager/>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Arrigo Yves Agroscope</dc:creator>
  <cp:keywords/>
  <dc:description/>
  <cp:lastModifiedBy>Zbinden Martin, INFORAMA Lehrperson</cp:lastModifiedBy>
  <cp:revision/>
  <dcterms:created xsi:type="dcterms:W3CDTF">2017-06-23T06:43:12Z</dcterms:created>
  <dcterms:modified xsi:type="dcterms:W3CDTF">2025-11-05T22:47:38Z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0x010100BCC199A3EE0CA74695C708F3A29ECEEE</vt:lpwstr>
  </property>
  <property fmtid="{D5CDD505-2E9C-101B-9397-08002B2CF9AE}" pid="3" name="MediaServiceImageTags">
    <vt:lpwstr/>
  </property>
</Properties>
</file>